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mortization schedul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<sst xmlns="http://schemas.openxmlformats.org/spreadsheetml/2006/main" count="21" uniqueCount="21">
  <si>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 xml:space="preserve">Loan amortization schedule</t>
  </si>
  <si>
    <t xml:space="preserve">Change the blue cells. The payment and schedule recalculate; interest is rounded to the cent each period.</t>
  </si>
  <si>
    <t xml:space="preserve">Loan amount</t>
  </si>
  <si>
    <t xml:space="preserve">Annual interest rate</t>
  </si>
  <si>
    <t xml:space="preserve">Term in years</t>
  </si>
  <si>
    <t xml:space="preserve">Payments per year</t>
  </si>
  <si>
    <t xml:space="preserve">Extra principal each payment</t>
  </si>
  <si>
    <t xml:space="preserve">Rate per payment</t>
  </si>
  <si>
    <t xml:space="preserve">Number of payments</t>
  </si>
  <si>
    <t xml:space="preserve">Scheduled payment (PMT)</t>
  </si>
  <si>
    <t xml:space="preserve">Total interest</t>
  </si>
  <si>
    <t xml:space="preserve">Total paid</t>
  </si>
  <si>
    <t xml:space="preserve">#</t>
  </si>
  <si>
    <t xml:space="preserve">Opening balance</t>
  </si>
  <si>
    <t xml:space="preserve">Payment</t>
  </si>
  <si>
    <t xml:space="preserve">Interest</t>
  </si>
  <si>
    <t xml:space="preserve">Principal</t>
  </si>
  <si>
    <t xml:space="preserve">Extra principal</t>
  </si>
  <si>
    <t xml:space="preserve">Closing balance</t>
  </si>
  <si>
    <t xml:space="preserve">Cumulative interest</t>
  </si>
  <si>
    <t xml:space="preserve">From the loan amortization schedule at https://aiaccountingvendors.com/tools/loan-amortization-schedule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</si>
</sst>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;\(#,##0.00\);\-"/>
    <numFmt numFmtId="166" formatCode="0.000%"/>
    <numFmt numFmtId="167" formatCode="0"/>
    <numFmt numFmtId="168" formatCode="0.000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1417"/>
      <name val="Arial"/>
      <family val="0"/>
      <charset val="1"/>
    </font>
    <font>
      <i val="true"/>
      <sz val="9"/>
      <color rgb="FF4B525B"/>
      <name val="Arial"/>
      <family val="0"/>
      <charset val="1"/>
    </font>
    <font>
      <b val="true"/>
      <sz val="10"/>
      <color rgb="FF121417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2141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BE0"/>
        <bgColor rgb="FFFAFBFC"/>
      </patternFill>
    </fill>
    <fill>
      <patternFill patternType="solid">
        <fgColor rgb="FFF7F8FA"/>
        <bgColor rgb="FFFAFBFC"/>
      </patternFill>
    </fill>
    <fill>
      <patternFill patternType="solid">
        <fgColor rgb="FFFAFBFC"/>
        <bgColor rgb="FFF7F8FA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 diagonalUp="false" diagonalDown="false">
      <left/>
      <right/>
      <top/>
      <bottom style="thin">
        <color rgb="FFD5DAE0"/>
      </bottom>
      <diagonal/>
    </border>
    <border diagonalUp="false" diagonalDown="false">
      <left/>
      <right/>
      <top/>
      <bottom style="thin">
        <color rgb="FF12141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AFBF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F7F8FA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25B"/>
      <rgbColor rgb="FF969696"/>
      <rgbColor rgb="FF003366"/>
      <rgbColor rgb="FF339966"/>
      <rgbColor rgb="FF12141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6" topLeftCell="A1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8"/>
    <col collapsed="false" customWidth="true" hidden="false" outlineLevel="0" max="6" min="3" style="0" width="16"/>
    <col collapsed="false" customWidth="true" hidden="false" outlineLevel="0" max="8" min="7" style="0" width="1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/>
      <c r="C4" s="4" t="n">
        <v>250000</v>
      </c>
    </row>
    <row r="5" customFormat="false" ht="15" hidden="false" customHeight="false" outlineLevel="0" collapsed="false">
      <c r="A5" s="3" t="s">
        <v>3</v>
      </c>
      <c r="B5" s="3"/>
      <c r="C5" s="5" t="n">
        <v>0.065</v>
      </c>
    </row>
    <row r="6" customFormat="false" ht="15" hidden="false" customHeight="false" outlineLevel="0" collapsed="false">
      <c r="A6" s="3" t="s">
        <v>4</v>
      </c>
      <c r="B6" s="3"/>
      <c r="C6" s="6" t="n">
        <v>5</v>
      </c>
    </row>
    <row r="7" customFormat="false" ht="15" hidden="false" customHeight="false" outlineLevel="0" collapsed="false">
      <c r="A7" s="3" t="s">
        <v>5</v>
      </c>
      <c r="B7" s="3"/>
      <c r="C7" s="6" t="n">
        <v>12</v>
      </c>
    </row>
    <row r="8" customFormat="false" ht="15" hidden="false" customHeight="false" outlineLevel="0" collapsed="false">
      <c r="A8" s="3" t="s">
        <v>6</v>
      </c>
      <c r="B8" s="3"/>
      <c r="C8" s="4" t="n">
        <v>0</v>
      </c>
    </row>
    <row r="10" customFormat="false" ht="15" hidden="false" customHeight="false" outlineLevel="0" collapsed="false">
      <c r="A10" s="3" t="s">
        <v>7</v>
      </c>
      <c r="B10" s="3"/>
      <c r="C10" s="7" t="n">
        <f aca="false">C5/C7</f>
        <v>0.00541666666666667</v>
      </c>
    </row>
    <row r="11" customFormat="false" ht="15" hidden="false" customHeight="false" outlineLevel="0" collapsed="false">
      <c r="A11" s="3" t="s">
        <v>8</v>
      </c>
      <c r="B11" s="3"/>
      <c r="C11" s="8" t="n">
        <f aca="false">ROUND(C6*C7,0)</f>
        <v>60</v>
      </c>
    </row>
    <row r="12" customFormat="false" ht="15" hidden="false" customHeight="false" outlineLevel="0" collapsed="false">
      <c r="A12" s="3" t="s">
        <v>9</v>
      </c>
      <c r="B12" s="3"/>
      <c r="C12" s="9" t="n">
        <f aca="false">ROUND(PMT(C10,C11,-C4),2)</f>
        <v>4891.54</v>
      </c>
    </row>
    <row r="13" customFormat="false" ht="15" hidden="false" customHeight="false" outlineLevel="0" collapsed="false">
      <c r="A13" s="3" t="s">
        <v>10</v>
      </c>
      <c r="B13" s="3"/>
      <c r="C13" s="10" t="n">
        <f aca="false">SUM(D17:D376)</f>
        <v>43492.22</v>
      </c>
    </row>
    <row r="14" customFormat="false" ht="15" hidden="false" customHeight="false" outlineLevel="0" collapsed="false">
      <c r="A14" s="3" t="s">
        <v>11</v>
      </c>
      <c r="B14" s="3"/>
      <c r="C14" s="10" t="n">
        <f aca="false">SUM(C17:C376)+SUM(F17:F376)</f>
        <v>293492.22</v>
      </c>
    </row>
    <row r="16" customFormat="false" ht="15" hidden="false" customHeight="false" outlineLevel="0" collapsed="false">
      <c r="A16" s="11" t="s">
        <v>12</v>
      </c>
      <c r="B16" s="12" t="s">
        <v>13</v>
      </c>
      <c r="C16" s="12" t="s">
        <v>14</v>
      </c>
      <c r="D16" s="12" t="s">
        <v>15</v>
      </c>
      <c r="E16" s="12" t="s">
        <v>16</v>
      </c>
      <c r="F16" s="12" t="s">
        <v>17</v>
      </c>
      <c r="G16" s="12" t="s">
        <v>18</v>
      </c>
      <c r="H16" s="12" t="s">
        <v>19</v>
      </c>
    </row>
    <row r="17" customFormat="false" ht="15" hidden="false" customHeight="false" outlineLevel="0" collapsed="false">
      <c r="A17" s="13" t="n">
        <v>1</v>
      </c>
      <c r="B17" s="14" t="n">
        <f aca="false">IF($A17&gt;$C$11,"",$C$4)</f>
        <v>250000</v>
      </c>
      <c r="C17" s="14" t="n">
        <f aca="false">IF($A17&gt;$C$11,"",IF(N(B17)&lt;=0,0,IF($A17=$C$11,N(B17)+N(D17),MIN($C$12,N(B17)+N(D17)))))</f>
        <v>4891.54</v>
      </c>
      <c r="D17" s="14" t="n">
        <f aca="false">IF($A17&gt;$C$11,"",ROUND(N(B17)*$C$10,2))</f>
        <v>1354.17</v>
      </c>
      <c r="E17" s="14" t="n">
        <f aca="false">IF($A17&gt;$C$11,"",N(C17)-N(D17))</f>
        <v>3537.37</v>
      </c>
      <c r="F17" s="14" t="n">
        <f aca="false">IF($A17&gt;$C$11,"",IF(N(B17)&lt;=0,0,MIN($C$8,N(B17)-N(E17))))</f>
        <v>0</v>
      </c>
      <c r="G17" s="14" t="n">
        <f aca="false">IF($A17&gt;$C$11,"",ROUND(N(B17)-N(E17)-N(F17),2))</f>
        <v>246462.63</v>
      </c>
      <c r="H17" s="14" t="n">
        <f aca="false">IF($A17&gt;$C$11,"",0+N(D17))</f>
        <v>1354.17</v>
      </c>
    </row>
    <row r="18" customFormat="false" ht="15" hidden="false" customHeight="false" outlineLevel="0" collapsed="false">
      <c r="A18" s="15" t="n">
        <v>2</v>
      </c>
      <c r="B18" s="16" t="n">
        <f aca="false">IF($A18&gt;$C$11,"",N(G17))</f>
        <v>246462.63</v>
      </c>
      <c r="C18" s="16" t="n">
        <f aca="false">IF($A18&gt;$C$11,"",IF(N(B18)&lt;=0,0,IF($A18=$C$11,N(B18)+N(D18),MIN($C$12,N(B18)+N(D18)))))</f>
        <v>4891.54</v>
      </c>
      <c r="D18" s="16" t="n">
        <f aca="false">IF($A18&gt;$C$11,"",ROUND(N(B18)*$C$10,2))</f>
        <v>1335.01</v>
      </c>
      <c r="E18" s="16" t="n">
        <f aca="false">IF($A18&gt;$C$11,"",N(C18)-N(D18))</f>
        <v>3556.53</v>
      </c>
      <c r="F18" s="16" t="n">
        <f aca="false">IF($A18&gt;$C$11,"",IF(N(B18)&lt;=0,0,MIN($C$8,N(B18)-N(E18))))</f>
        <v>0</v>
      </c>
      <c r="G18" s="16" t="n">
        <f aca="false">IF($A18&gt;$C$11,"",ROUND(N(B18)-N(E18)-N(F18),2))</f>
        <v>242906.1</v>
      </c>
      <c r="H18" s="16" t="n">
        <f aca="false">IF($A18&gt;$C$11,"",N(H17)+N(D18))</f>
        <v>2689.18</v>
      </c>
    </row>
    <row r="19" customFormat="false" ht="15" hidden="false" customHeight="false" outlineLevel="0" collapsed="false">
      <c r="A19" s="13" t="n">
        <v>3</v>
      </c>
      <c r="B19" s="14" t="n">
        <f aca="false">IF($A19&gt;$C$11,"",N(G18))</f>
        <v>242906.1</v>
      </c>
      <c r="C19" s="14" t="n">
        <f aca="false">IF($A19&gt;$C$11,"",IF(N(B19)&lt;=0,0,IF($A19=$C$11,N(B19)+N(D19),MIN($C$12,N(B19)+N(D19)))))</f>
        <v>4891.54</v>
      </c>
      <c r="D19" s="14" t="n">
        <f aca="false">IF($A19&gt;$C$11,"",ROUND(N(B19)*$C$10,2))</f>
        <v>1315.74</v>
      </c>
      <c r="E19" s="14" t="n">
        <f aca="false">IF($A19&gt;$C$11,"",N(C19)-N(D19))</f>
        <v>3575.8</v>
      </c>
      <c r="F19" s="14" t="n">
        <f aca="false">IF($A19&gt;$C$11,"",IF(N(B19)&lt;=0,0,MIN($C$8,N(B19)-N(E19))))</f>
        <v>0</v>
      </c>
      <c r="G19" s="14" t="n">
        <f aca="false">IF($A19&gt;$C$11,"",ROUND(N(B19)-N(E19)-N(F19),2))</f>
        <v>239330.3</v>
      </c>
      <c r="H19" s="14" t="n">
        <f aca="false">IF($A19&gt;$C$11,"",N(H18)+N(D19))</f>
        <v>4004.92</v>
      </c>
    </row>
    <row r="20" customFormat="false" ht="15" hidden="false" customHeight="false" outlineLevel="0" collapsed="false">
      <c r="A20" s="15" t="n">
        <v>4</v>
      </c>
      <c r="B20" s="16" t="n">
        <f aca="false">IF($A20&gt;$C$11,"",N(G19))</f>
        <v>239330.3</v>
      </c>
      <c r="C20" s="16" t="n">
        <f aca="false">IF($A20&gt;$C$11,"",IF(N(B20)&lt;=0,0,IF($A20=$C$11,N(B20)+N(D20),MIN($C$12,N(B20)+N(D20)))))</f>
        <v>4891.54</v>
      </c>
      <c r="D20" s="16" t="n">
        <f aca="false">IF($A20&gt;$C$11,"",ROUND(N(B20)*$C$10,2))</f>
        <v>1296.37</v>
      </c>
      <c r="E20" s="16" t="n">
        <f aca="false">IF($A20&gt;$C$11,"",N(C20)-N(D20))</f>
        <v>3595.17</v>
      </c>
      <c r="F20" s="16" t="n">
        <f aca="false">IF($A20&gt;$C$11,"",IF(N(B20)&lt;=0,0,MIN($C$8,N(B20)-N(E20))))</f>
        <v>0</v>
      </c>
      <c r="G20" s="16" t="n">
        <f aca="false">IF($A20&gt;$C$11,"",ROUND(N(B20)-N(E20)-N(F20),2))</f>
        <v>235735.13</v>
      </c>
      <c r="H20" s="16" t="n">
        <f aca="false">IF($A20&gt;$C$11,"",N(H19)+N(D20))</f>
        <v>5301.29</v>
      </c>
    </row>
    <row r="21" customFormat="false" ht="15" hidden="false" customHeight="false" outlineLevel="0" collapsed="false">
      <c r="A21" s="13" t="n">
        <v>5</v>
      </c>
      <c r="B21" s="14" t="n">
        <f aca="false">IF($A21&gt;$C$11,"",N(G20))</f>
        <v>235735.13</v>
      </c>
      <c r="C21" s="14" t="n">
        <f aca="false">IF($A21&gt;$C$11,"",IF(N(B21)&lt;=0,0,IF($A21=$C$11,N(B21)+N(D21),MIN($C$12,N(B21)+N(D21)))))</f>
        <v>4891.54</v>
      </c>
      <c r="D21" s="14" t="n">
        <f aca="false">IF($A21&gt;$C$11,"",ROUND(N(B21)*$C$10,2))</f>
        <v>1276.9</v>
      </c>
      <c r="E21" s="14" t="n">
        <f aca="false">IF($A21&gt;$C$11,"",N(C21)-N(D21))</f>
        <v>3614.64</v>
      </c>
      <c r="F21" s="14" t="n">
        <f aca="false">IF($A21&gt;$C$11,"",IF(N(B21)&lt;=0,0,MIN($C$8,N(B21)-N(E21))))</f>
        <v>0</v>
      </c>
      <c r="G21" s="14" t="n">
        <f aca="false">IF($A21&gt;$C$11,"",ROUND(N(B21)-N(E21)-N(F21),2))</f>
        <v>232120.49</v>
      </c>
      <c r="H21" s="14" t="n">
        <f aca="false">IF($A21&gt;$C$11,"",N(H20)+N(D21))</f>
        <v>6578.19</v>
      </c>
    </row>
    <row r="22" customFormat="false" ht="15" hidden="false" customHeight="false" outlineLevel="0" collapsed="false">
      <c r="A22" s="15" t="n">
        <v>6</v>
      </c>
      <c r="B22" s="16" t="n">
        <f aca="false">IF($A22&gt;$C$11,"",N(G21))</f>
        <v>232120.49</v>
      </c>
      <c r="C22" s="16" t="n">
        <f aca="false">IF($A22&gt;$C$11,"",IF(N(B22)&lt;=0,0,IF($A22=$C$11,N(B22)+N(D22),MIN($C$12,N(B22)+N(D22)))))</f>
        <v>4891.54</v>
      </c>
      <c r="D22" s="16" t="n">
        <f aca="false">IF($A22&gt;$C$11,"",ROUND(N(B22)*$C$10,2))</f>
        <v>1257.32</v>
      </c>
      <c r="E22" s="16" t="n">
        <f aca="false">IF($A22&gt;$C$11,"",N(C22)-N(D22))</f>
        <v>3634.22</v>
      </c>
      <c r="F22" s="16" t="n">
        <f aca="false">IF($A22&gt;$C$11,"",IF(N(B22)&lt;=0,0,MIN($C$8,N(B22)-N(E22))))</f>
        <v>0</v>
      </c>
      <c r="G22" s="16" t="n">
        <f aca="false">IF($A22&gt;$C$11,"",ROUND(N(B22)-N(E22)-N(F22),2))</f>
        <v>228486.27</v>
      </c>
      <c r="H22" s="16" t="n">
        <f aca="false">IF($A22&gt;$C$11,"",N(H21)+N(D22))</f>
        <v>7835.51</v>
      </c>
    </row>
    <row r="23" customFormat="false" ht="15" hidden="false" customHeight="false" outlineLevel="0" collapsed="false">
      <c r="A23" s="13" t="n">
        <v>7</v>
      </c>
      <c r="B23" s="14" t="n">
        <f aca="false">IF($A23&gt;$C$11,"",N(G22))</f>
        <v>228486.27</v>
      </c>
      <c r="C23" s="14" t="n">
        <f aca="false">IF($A23&gt;$C$11,"",IF(N(B23)&lt;=0,0,IF($A23=$C$11,N(B23)+N(D23),MIN($C$12,N(B23)+N(D23)))))</f>
        <v>4891.54</v>
      </c>
      <c r="D23" s="14" t="n">
        <f aca="false">IF($A23&gt;$C$11,"",ROUND(N(B23)*$C$10,2))</f>
        <v>1237.63</v>
      </c>
      <c r="E23" s="14" t="n">
        <f aca="false">IF($A23&gt;$C$11,"",N(C23)-N(D23))</f>
        <v>3653.91</v>
      </c>
      <c r="F23" s="14" t="n">
        <f aca="false">IF($A23&gt;$C$11,"",IF(N(B23)&lt;=0,0,MIN($C$8,N(B23)-N(E23))))</f>
        <v>0</v>
      </c>
      <c r="G23" s="14" t="n">
        <f aca="false">IF($A23&gt;$C$11,"",ROUND(N(B23)-N(E23)-N(F23),2))</f>
        <v>224832.36</v>
      </c>
      <c r="H23" s="14" t="n">
        <f aca="false">IF($A23&gt;$C$11,"",N(H22)+N(D23))</f>
        <v>9073.14</v>
      </c>
    </row>
    <row r="24" customFormat="false" ht="15" hidden="false" customHeight="false" outlineLevel="0" collapsed="false">
      <c r="A24" s="15" t="n">
        <v>8</v>
      </c>
      <c r="B24" s="16" t="n">
        <f aca="false">IF($A24&gt;$C$11,"",N(G23))</f>
        <v>224832.36</v>
      </c>
      <c r="C24" s="16" t="n">
        <f aca="false">IF($A24&gt;$C$11,"",IF(N(B24)&lt;=0,0,IF($A24=$C$11,N(B24)+N(D24),MIN($C$12,N(B24)+N(D24)))))</f>
        <v>4891.54</v>
      </c>
      <c r="D24" s="16" t="n">
        <f aca="false">IF($A24&gt;$C$11,"",ROUND(N(B24)*$C$10,2))</f>
        <v>1217.84</v>
      </c>
      <c r="E24" s="16" t="n">
        <f aca="false">IF($A24&gt;$C$11,"",N(C24)-N(D24))</f>
        <v>3673.7</v>
      </c>
      <c r="F24" s="16" t="n">
        <f aca="false">IF($A24&gt;$C$11,"",IF(N(B24)&lt;=0,0,MIN($C$8,N(B24)-N(E24))))</f>
        <v>0</v>
      </c>
      <c r="G24" s="16" t="n">
        <f aca="false">IF($A24&gt;$C$11,"",ROUND(N(B24)-N(E24)-N(F24),2))</f>
        <v>221158.66</v>
      </c>
      <c r="H24" s="16" t="n">
        <f aca="false">IF($A24&gt;$C$11,"",N(H23)+N(D24))</f>
        <v>10290.98</v>
      </c>
    </row>
    <row r="25" customFormat="false" ht="15" hidden="false" customHeight="false" outlineLevel="0" collapsed="false">
      <c r="A25" s="13" t="n">
        <v>9</v>
      </c>
      <c r="B25" s="14" t="n">
        <f aca="false">IF($A25&gt;$C$11,"",N(G24))</f>
        <v>221158.66</v>
      </c>
      <c r="C25" s="14" t="n">
        <f aca="false">IF($A25&gt;$C$11,"",IF(N(B25)&lt;=0,0,IF($A25=$C$11,N(B25)+N(D25),MIN($C$12,N(B25)+N(D25)))))</f>
        <v>4891.54</v>
      </c>
      <c r="D25" s="14" t="n">
        <f aca="false">IF($A25&gt;$C$11,"",ROUND(N(B25)*$C$10,2))</f>
        <v>1197.94</v>
      </c>
      <c r="E25" s="14" t="n">
        <f aca="false">IF($A25&gt;$C$11,"",N(C25)-N(D25))</f>
        <v>3693.6</v>
      </c>
      <c r="F25" s="14" t="n">
        <f aca="false">IF($A25&gt;$C$11,"",IF(N(B25)&lt;=0,0,MIN($C$8,N(B25)-N(E25))))</f>
        <v>0</v>
      </c>
      <c r="G25" s="14" t="n">
        <f aca="false">IF($A25&gt;$C$11,"",ROUND(N(B25)-N(E25)-N(F25),2))</f>
        <v>217465.06</v>
      </c>
      <c r="H25" s="14" t="n">
        <f aca="false">IF($A25&gt;$C$11,"",N(H24)+N(D25))</f>
        <v>11488.92</v>
      </c>
    </row>
    <row r="26" customFormat="false" ht="15" hidden="false" customHeight="false" outlineLevel="0" collapsed="false">
      <c r="A26" s="15" t="n">
        <v>10</v>
      </c>
      <c r="B26" s="16" t="n">
        <f aca="false">IF($A26&gt;$C$11,"",N(G25))</f>
        <v>217465.06</v>
      </c>
      <c r="C26" s="16" t="n">
        <f aca="false">IF($A26&gt;$C$11,"",IF(N(B26)&lt;=0,0,IF($A26=$C$11,N(B26)+N(D26),MIN($C$12,N(B26)+N(D26)))))</f>
        <v>4891.54</v>
      </c>
      <c r="D26" s="16" t="n">
        <f aca="false">IF($A26&gt;$C$11,"",ROUND(N(B26)*$C$10,2))</f>
        <v>1177.94</v>
      </c>
      <c r="E26" s="16" t="n">
        <f aca="false">IF($A26&gt;$C$11,"",N(C26)-N(D26))</f>
        <v>3713.6</v>
      </c>
      <c r="F26" s="16" t="n">
        <f aca="false">IF($A26&gt;$C$11,"",IF(N(B26)&lt;=0,0,MIN($C$8,N(B26)-N(E26))))</f>
        <v>0</v>
      </c>
      <c r="G26" s="16" t="n">
        <f aca="false">IF($A26&gt;$C$11,"",ROUND(N(B26)-N(E26)-N(F26),2))</f>
        <v>213751.46</v>
      </c>
      <c r="H26" s="16" t="n">
        <f aca="false">IF($A26&gt;$C$11,"",N(H25)+N(D26))</f>
        <v>12666.86</v>
      </c>
    </row>
    <row r="27" customFormat="false" ht="15" hidden="false" customHeight="false" outlineLevel="0" collapsed="false">
      <c r="A27" s="13" t="n">
        <v>11</v>
      </c>
      <c r="B27" s="14" t="n">
        <f aca="false">IF($A27&gt;$C$11,"",N(G26))</f>
        <v>213751.46</v>
      </c>
      <c r="C27" s="14" t="n">
        <f aca="false">IF($A27&gt;$C$11,"",IF(N(B27)&lt;=0,0,IF($A27=$C$11,N(B27)+N(D27),MIN($C$12,N(B27)+N(D27)))))</f>
        <v>4891.54</v>
      </c>
      <c r="D27" s="14" t="n">
        <f aca="false">IF($A27&gt;$C$11,"",ROUND(N(B27)*$C$10,2))</f>
        <v>1157.82</v>
      </c>
      <c r="E27" s="14" t="n">
        <f aca="false">IF($A27&gt;$C$11,"",N(C27)-N(D27))</f>
        <v>3733.72</v>
      </c>
      <c r="F27" s="14" t="n">
        <f aca="false">IF($A27&gt;$C$11,"",IF(N(B27)&lt;=0,0,MIN($C$8,N(B27)-N(E27))))</f>
        <v>0</v>
      </c>
      <c r="G27" s="14" t="n">
        <f aca="false">IF($A27&gt;$C$11,"",ROUND(N(B27)-N(E27)-N(F27),2))</f>
        <v>210017.74</v>
      </c>
      <c r="H27" s="14" t="n">
        <f aca="false">IF($A27&gt;$C$11,"",N(H26)+N(D27))</f>
        <v>13824.68</v>
      </c>
    </row>
    <row r="28" customFormat="false" ht="15" hidden="false" customHeight="false" outlineLevel="0" collapsed="false">
      <c r="A28" s="15" t="n">
        <v>12</v>
      </c>
      <c r="B28" s="16" t="n">
        <f aca="false">IF($A28&gt;$C$11,"",N(G27))</f>
        <v>210017.74</v>
      </c>
      <c r="C28" s="16" t="n">
        <f aca="false">IF($A28&gt;$C$11,"",IF(N(B28)&lt;=0,0,IF($A28=$C$11,N(B28)+N(D28),MIN($C$12,N(B28)+N(D28)))))</f>
        <v>4891.54</v>
      </c>
      <c r="D28" s="16" t="n">
        <f aca="false">IF($A28&gt;$C$11,"",ROUND(N(B28)*$C$10,2))</f>
        <v>1137.6</v>
      </c>
      <c r="E28" s="16" t="n">
        <f aca="false">IF($A28&gt;$C$11,"",N(C28)-N(D28))</f>
        <v>3753.94</v>
      </c>
      <c r="F28" s="16" t="n">
        <f aca="false">IF($A28&gt;$C$11,"",IF(N(B28)&lt;=0,0,MIN($C$8,N(B28)-N(E28))))</f>
        <v>0</v>
      </c>
      <c r="G28" s="16" t="n">
        <f aca="false">IF($A28&gt;$C$11,"",ROUND(N(B28)-N(E28)-N(F28),2))</f>
        <v>206263.8</v>
      </c>
      <c r="H28" s="16" t="n">
        <f aca="false">IF($A28&gt;$C$11,"",N(H27)+N(D28))</f>
        <v>14962.28</v>
      </c>
    </row>
    <row r="29" customFormat="false" ht="15" hidden="false" customHeight="false" outlineLevel="0" collapsed="false">
      <c r="A29" s="13" t="n">
        <v>13</v>
      </c>
      <c r="B29" s="14" t="n">
        <f aca="false">IF($A29&gt;$C$11,"",N(G28))</f>
        <v>206263.8</v>
      </c>
      <c r="C29" s="14" t="n">
        <f aca="false">IF($A29&gt;$C$11,"",IF(N(B29)&lt;=0,0,IF($A29=$C$11,N(B29)+N(D29),MIN($C$12,N(B29)+N(D29)))))</f>
        <v>4891.54</v>
      </c>
      <c r="D29" s="14" t="n">
        <f aca="false">IF($A29&gt;$C$11,"",ROUND(N(B29)*$C$10,2))</f>
        <v>1117.26</v>
      </c>
      <c r="E29" s="14" t="n">
        <f aca="false">IF($A29&gt;$C$11,"",N(C29)-N(D29))</f>
        <v>3774.28</v>
      </c>
      <c r="F29" s="14" t="n">
        <f aca="false">IF($A29&gt;$C$11,"",IF(N(B29)&lt;=0,0,MIN($C$8,N(B29)-N(E29))))</f>
        <v>0</v>
      </c>
      <c r="G29" s="14" t="n">
        <f aca="false">IF($A29&gt;$C$11,"",ROUND(N(B29)-N(E29)-N(F29),2))</f>
        <v>202489.52</v>
      </c>
      <c r="H29" s="14" t="n">
        <f aca="false">IF($A29&gt;$C$11,"",N(H28)+N(D29))</f>
        <v>16079.54</v>
      </c>
    </row>
    <row r="30" customFormat="false" ht="15" hidden="false" customHeight="false" outlineLevel="0" collapsed="false">
      <c r="A30" s="15" t="n">
        <v>14</v>
      </c>
      <c r="B30" s="16" t="n">
        <f aca="false">IF($A30&gt;$C$11,"",N(G29))</f>
        <v>202489.52</v>
      </c>
      <c r="C30" s="16" t="n">
        <f aca="false">IF($A30&gt;$C$11,"",IF(N(B30)&lt;=0,0,IF($A30=$C$11,N(B30)+N(D30),MIN($C$12,N(B30)+N(D30)))))</f>
        <v>4891.54</v>
      </c>
      <c r="D30" s="16" t="n">
        <f aca="false">IF($A30&gt;$C$11,"",ROUND(N(B30)*$C$10,2))</f>
        <v>1096.82</v>
      </c>
      <c r="E30" s="16" t="n">
        <f aca="false">IF($A30&gt;$C$11,"",N(C30)-N(D30))</f>
        <v>3794.72</v>
      </c>
      <c r="F30" s="16" t="n">
        <f aca="false">IF($A30&gt;$C$11,"",IF(N(B30)&lt;=0,0,MIN($C$8,N(B30)-N(E30))))</f>
        <v>0</v>
      </c>
      <c r="G30" s="16" t="n">
        <f aca="false">IF($A30&gt;$C$11,"",ROUND(N(B30)-N(E30)-N(F30),2))</f>
        <v>198694.8</v>
      </c>
      <c r="H30" s="16" t="n">
        <f aca="false">IF($A30&gt;$C$11,"",N(H29)+N(D30))</f>
        <v>17176.36</v>
      </c>
    </row>
    <row r="31" customFormat="false" ht="15" hidden="false" customHeight="false" outlineLevel="0" collapsed="false">
      <c r="A31" s="13" t="n">
        <v>15</v>
      </c>
      <c r="B31" s="14" t="n">
        <f aca="false">IF($A31&gt;$C$11,"",N(G30))</f>
        <v>198694.8</v>
      </c>
      <c r="C31" s="14" t="n">
        <f aca="false">IF($A31&gt;$C$11,"",IF(N(B31)&lt;=0,0,IF($A31=$C$11,N(B31)+N(D31),MIN($C$12,N(B31)+N(D31)))))</f>
        <v>4891.54</v>
      </c>
      <c r="D31" s="14" t="n">
        <f aca="false">IF($A31&gt;$C$11,"",ROUND(N(B31)*$C$10,2))</f>
        <v>1076.26</v>
      </c>
      <c r="E31" s="14" t="n">
        <f aca="false">IF($A31&gt;$C$11,"",N(C31)-N(D31))</f>
        <v>3815.28</v>
      </c>
      <c r="F31" s="14" t="n">
        <f aca="false">IF($A31&gt;$C$11,"",IF(N(B31)&lt;=0,0,MIN($C$8,N(B31)-N(E31))))</f>
        <v>0</v>
      </c>
      <c r="G31" s="14" t="n">
        <f aca="false">IF($A31&gt;$C$11,"",ROUND(N(B31)-N(E31)-N(F31),2))</f>
        <v>194879.52</v>
      </c>
      <c r="H31" s="14" t="n">
        <f aca="false">IF($A31&gt;$C$11,"",N(H30)+N(D31))</f>
        <v>18252.62</v>
      </c>
    </row>
    <row r="32" customFormat="false" ht="15" hidden="false" customHeight="false" outlineLevel="0" collapsed="false">
      <c r="A32" s="15" t="n">
        <v>16</v>
      </c>
      <c r="B32" s="16" t="n">
        <f aca="false">IF($A32&gt;$C$11,"",N(G31))</f>
        <v>194879.52</v>
      </c>
      <c r="C32" s="16" t="n">
        <f aca="false">IF($A32&gt;$C$11,"",IF(N(B32)&lt;=0,0,IF($A32=$C$11,N(B32)+N(D32),MIN($C$12,N(B32)+N(D32)))))</f>
        <v>4891.54</v>
      </c>
      <c r="D32" s="16" t="n">
        <f aca="false">IF($A32&gt;$C$11,"",ROUND(N(B32)*$C$10,2))</f>
        <v>1055.6</v>
      </c>
      <c r="E32" s="16" t="n">
        <f aca="false">IF($A32&gt;$C$11,"",N(C32)-N(D32))</f>
        <v>3835.94</v>
      </c>
      <c r="F32" s="16" t="n">
        <f aca="false">IF($A32&gt;$C$11,"",IF(N(B32)&lt;=0,0,MIN($C$8,N(B32)-N(E32))))</f>
        <v>0</v>
      </c>
      <c r="G32" s="16" t="n">
        <f aca="false">IF($A32&gt;$C$11,"",ROUND(N(B32)-N(E32)-N(F32),2))</f>
        <v>191043.58</v>
      </c>
      <c r="H32" s="16" t="n">
        <f aca="false">IF($A32&gt;$C$11,"",N(H31)+N(D32))</f>
        <v>19308.22</v>
      </c>
    </row>
    <row r="33" customFormat="false" ht="15" hidden="false" customHeight="false" outlineLevel="0" collapsed="false">
      <c r="A33" s="13" t="n">
        <v>17</v>
      </c>
      <c r="B33" s="14" t="n">
        <f aca="false">IF($A33&gt;$C$11,"",N(G32))</f>
        <v>191043.58</v>
      </c>
      <c r="C33" s="14" t="n">
        <f aca="false">IF($A33&gt;$C$11,"",IF(N(B33)&lt;=0,0,IF($A33=$C$11,N(B33)+N(D33),MIN($C$12,N(B33)+N(D33)))))</f>
        <v>4891.54</v>
      </c>
      <c r="D33" s="14" t="n">
        <f aca="false">IF($A33&gt;$C$11,"",ROUND(N(B33)*$C$10,2))</f>
        <v>1034.82</v>
      </c>
      <c r="E33" s="14" t="n">
        <f aca="false">IF($A33&gt;$C$11,"",N(C33)-N(D33))</f>
        <v>3856.72</v>
      </c>
      <c r="F33" s="14" t="n">
        <f aca="false">IF($A33&gt;$C$11,"",IF(N(B33)&lt;=0,0,MIN($C$8,N(B33)-N(E33))))</f>
        <v>0</v>
      </c>
      <c r="G33" s="14" t="n">
        <f aca="false">IF($A33&gt;$C$11,"",ROUND(N(B33)-N(E33)-N(F33),2))</f>
        <v>187186.86</v>
      </c>
      <c r="H33" s="14" t="n">
        <f aca="false">IF($A33&gt;$C$11,"",N(H32)+N(D33))</f>
        <v>20343.04</v>
      </c>
    </row>
    <row r="34" customFormat="false" ht="15" hidden="false" customHeight="false" outlineLevel="0" collapsed="false">
      <c r="A34" s="15" t="n">
        <v>18</v>
      </c>
      <c r="B34" s="16" t="n">
        <f aca="false">IF($A34&gt;$C$11,"",N(G33))</f>
        <v>187186.86</v>
      </c>
      <c r="C34" s="16" t="n">
        <f aca="false">IF($A34&gt;$C$11,"",IF(N(B34)&lt;=0,0,IF($A34=$C$11,N(B34)+N(D34),MIN($C$12,N(B34)+N(D34)))))</f>
        <v>4891.54</v>
      </c>
      <c r="D34" s="16" t="n">
        <f aca="false">IF($A34&gt;$C$11,"",ROUND(N(B34)*$C$10,2))</f>
        <v>1013.93</v>
      </c>
      <c r="E34" s="16" t="n">
        <f aca="false">IF($A34&gt;$C$11,"",N(C34)-N(D34))</f>
        <v>3877.61</v>
      </c>
      <c r="F34" s="16" t="n">
        <f aca="false">IF($A34&gt;$C$11,"",IF(N(B34)&lt;=0,0,MIN($C$8,N(B34)-N(E34))))</f>
        <v>0</v>
      </c>
      <c r="G34" s="16" t="n">
        <f aca="false">IF($A34&gt;$C$11,"",ROUND(N(B34)-N(E34)-N(F34),2))</f>
        <v>183309.25</v>
      </c>
      <c r="H34" s="16" t="n">
        <f aca="false">IF($A34&gt;$C$11,"",N(H33)+N(D34))</f>
        <v>21356.97</v>
      </c>
    </row>
    <row r="35" customFormat="false" ht="15" hidden="false" customHeight="false" outlineLevel="0" collapsed="false">
      <c r="A35" s="13" t="n">
        <v>19</v>
      </c>
      <c r="B35" s="14" t="n">
        <f aca="false">IF($A35&gt;$C$11,"",N(G34))</f>
        <v>183309.25</v>
      </c>
      <c r="C35" s="14" t="n">
        <f aca="false">IF($A35&gt;$C$11,"",IF(N(B35)&lt;=0,0,IF($A35=$C$11,N(B35)+N(D35),MIN($C$12,N(B35)+N(D35)))))</f>
        <v>4891.54</v>
      </c>
      <c r="D35" s="14" t="n">
        <f aca="false">IF($A35&gt;$C$11,"",ROUND(N(B35)*$C$10,2))</f>
        <v>992.93</v>
      </c>
      <c r="E35" s="14" t="n">
        <f aca="false">IF($A35&gt;$C$11,"",N(C35)-N(D35))</f>
        <v>3898.61</v>
      </c>
      <c r="F35" s="14" t="n">
        <f aca="false">IF($A35&gt;$C$11,"",IF(N(B35)&lt;=0,0,MIN($C$8,N(B35)-N(E35))))</f>
        <v>0</v>
      </c>
      <c r="G35" s="14" t="n">
        <f aca="false">IF($A35&gt;$C$11,"",ROUND(N(B35)-N(E35)-N(F35),2))</f>
        <v>179410.64</v>
      </c>
      <c r="H35" s="14" t="n">
        <f aca="false">IF($A35&gt;$C$11,"",N(H34)+N(D35))</f>
        <v>22349.9</v>
      </c>
    </row>
    <row r="36" customFormat="false" ht="15" hidden="false" customHeight="false" outlineLevel="0" collapsed="false">
      <c r="A36" s="15" t="n">
        <v>20</v>
      </c>
      <c r="B36" s="16" t="n">
        <f aca="false">IF($A36&gt;$C$11,"",N(G35))</f>
        <v>179410.64</v>
      </c>
      <c r="C36" s="16" t="n">
        <f aca="false">IF($A36&gt;$C$11,"",IF(N(B36)&lt;=0,0,IF($A36=$C$11,N(B36)+N(D36),MIN($C$12,N(B36)+N(D36)))))</f>
        <v>4891.54</v>
      </c>
      <c r="D36" s="16" t="n">
        <f aca="false">IF($A36&gt;$C$11,"",ROUND(N(B36)*$C$10,2))</f>
        <v>971.81</v>
      </c>
      <c r="E36" s="16" t="n">
        <f aca="false">IF($A36&gt;$C$11,"",N(C36)-N(D36))</f>
        <v>3919.73</v>
      </c>
      <c r="F36" s="16" t="n">
        <f aca="false">IF($A36&gt;$C$11,"",IF(N(B36)&lt;=0,0,MIN($C$8,N(B36)-N(E36))))</f>
        <v>0</v>
      </c>
      <c r="G36" s="16" t="n">
        <f aca="false">IF($A36&gt;$C$11,"",ROUND(N(B36)-N(E36)-N(F36),2))</f>
        <v>175490.91</v>
      </c>
      <c r="H36" s="16" t="n">
        <f aca="false">IF($A36&gt;$C$11,"",N(H35)+N(D36))</f>
        <v>23321.71</v>
      </c>
    </row>
    <row r="37" customFormat="false" ht="15" hidden="false" customHeight="false" outlineLevel="0" collapsed="false">
      <c r="A37" s="13" t="n">
        <v>21</v>
      </c>
      <c r="B37" s="14" t="n">
        <f aca="false">IF($A37&gt;$C$11,"",N(G36))</f>
        <v>175490.91</v>
      </c>
      <c r="C37" s="14" t="n">
        <f aca="false">IF($A37&gt;$C$11,"",IF(N(B37)&lt;=0,0,IF($A37=$C$11,N(B37)+N(D37),MIN($C$12,N(B37)+N(D37)))))</f>
        <v>4891.54</v>
      </c>
      <c r="D37" s="14" t="n">
        <f aca="false">IF($A37&gt;$C$11,"",ROUND(N(B37)*$C$10,2))</f>
        <v>950.58</v>
      </c>
      <c r="E37" s="14" t="n">
        <f aca="false">IF($A37&gt;$C$11,"",N(C37)-N(D37))</f>
        <v>3940.96</v>
      </c>
      <c r="F37" s="14" t="n">
        <f aca="false">IF($A37&gt;$C$11,"",IF(N(B37)&lt;=0,0,MIN($C$8,N(B37)-N(E37))))</f>
        <v>0</v>
      </c>
      <c r="G37" s="14" t="n">
        <f aca="false">IF($A37&gt;$C$11,"",ROUND(N(B37)-N(E37)-N(F37),2))</f>
        <v>171549.95</v>
      </c>
      <c r="H37" s="14" t="n">
        <f aca="false">IF($A37&gt;$C$11,"",N(H36)+N(D37))</f>
        <v>24272.29</v>
      </c>
    </row>
    <row r="38" customFormat="false" ht="15" hidden="false" customHeight="false" outlineLevel="0" collapsed="false">
      <c r="A38" s="15" t="n">
        <v>22</v>
      </c>
      <c r="B38" s="16" t="n">
        <f aca="false">IF($A38&gt;$C$11,"",N(G37))</f>
        <v>171549.95</v>
      </c>
      <c r="C38" s="16" t="n">
        <f aca="false">IF($A38&gt;$C$11,"",IF(N(B38)&lt;=0,0,IF($A38=$C$11,N(B38)+N(D38),MIN($C$12,N(B38)+N(D38)))))</f>
        <v>4891.54</v>
      </c>
      <c r="D38" s="16" t="n">
        <f aca="false">IF($A38&gt;$C$11,"",ROUND(N(B38)*$C$10,2))</f>
        <v>929.23</v>
      </c>
      <c r="E38" s="16" t="n">
        <f aca="false">IF($A38&gt;$C$11,"",N(C38)-N(D38))</f>
        <v>3962.31</v>
      </c>
      <c r="F38" s="16" t="n">
        <f aca="false">IF($A38&gt;$C$11,"",IF(N(B38)&lt;=0,0,MIN($C$8,N(B38)-N(E38))))</f>
        <v>0</v>
      </c>
      <c r="G38" s="16" t="n">
        <f aca="false">IF($A38&gt;$C$11,"",ROUND(N(B38)-N(E38)-N(F38),2))</f>
        <v>167587.64</v>
      </c>
      <c r="H38" s="16" t="n">
        <f aca="false">IF($A38&gt;$C$11,"",N(H37)+N(D38))</f>
        <v>25201.52</v>
      </c>
    </row>
    <row r="39" customFormat="false" ht="15" hidden="false" customHeight="false" outlineLevel="0" collapsed="false">
      <c r="A39" s="13" t="n">
        <v>23</v>
      </c>
      <c r="B39" s="14" t="n">
        <f aca="false">IF($A39&gt;$C$11,"",N(G38))</f>
        <v>167587.64</v>
      </c>
      <c r="C39" s="14" t="n">
        <f aca="false">IF($A39&gt;$C$11,"",IF(N(B39)&lt;=0,0,IF($A39=$C$11,N(B39)+N(D39),MIN($C$12,N(B39)+N(D39)))))</f>
        <v>4891.54</v>
      </c>
      <c r="D39" s="14" t="n">
        <f aca="false">IF($A39&gt;$C$11,"",ROUND(N(B39)*$C$10,2))</f>
        <v>907.77</v>
      </c>
      <c r="E39" s="14" t="n">
        <f aca="false">IF($A39&gt;$C$11,"",N(C39)-N(D39))</f>
        <v>3983.77</v>
      </c>
      <c r="F39" s="14" t="n">
        <f aca="false">IF($A39&gt;$C$11,"",IF(N(B39)&lt;=0,0,MIN($C$8,N(B39)-N(E39))))</f>
        <v>0</v>
      </c>
      <c r="G39" s="14" t="n">
        <f aca="false">IF($A39&gt;$C$11,"",ROUND(N(B39)-N(E39)-N(F39),2))</f>
        <v>163603.87</v>
      </c>
      <c r="H39" s="14" t="n">
        <f aca="false">IF($A39&gt;$C$11,"",N(H38)+N(D39))</f>
        <v>26109.29</v>
      </c>
    </row>
    <row r="40" customFormat="false" ht="15" hidden="false" customHeight="false" outlineLevel="0" collapsed="false">
      <c r="A40" s="15" t="n">
        <v>24</v>
      </c>
      <c r="B40" s="16" t="n">
        <f aca="false">IF($A40&gt;$C$11,"",N(G39))</f>
        <v>163603.87</v>
      </c>
      <c r="C40" s="16" t="n">
        <f aca="false">IF($A40&gt;$C$11,"",IF(N(B40)&lt;=0,0,IF($A40=$C$11,N(B40)+N(D40),MIN($C$12,N(B40)+N(D40)))))</f>
        <v>4891.54</v>
      </c>
      <c r="D40" s="16" t="n">
        <f aca="false">IF($A40&gt;$C$11,"",ROUND(N(B40)*$C$10,2))</f>
        <v>886.19</v>
      </c>
      <c r="E40" s="16" t="n">
        <f aca="false">IF($A40&gt;$C$11,"",N(C40)-N(D40))</f>
        <v>4005.35</v>
      </c>
      <c r="F40" s="16" t="n">
        <f aca="false">IF($A40&gt;$C$11,"",IF(N(B40)&lt;=0,0,MIN($C$8,N(B40)-N(E40))))</f>
        <v>0</v>
      </c>
      <c r="G40" s="16" t="n">
        <f aca="false">IF($A40&gt;$C$11,"",ROUND(N(B40)-N(E40)-N(F40),2))</f>
        <v>159598.52</v>
      </c>
      <c r="H40" s="16" t="n">
        <f aca="false">IF($A40&gt;$C$11,"",N(H39)+N(D40))</f>
        <v>26995.48</v>
      </c>
    </row>
    <row r="41" customFormat="false" ht="15" hidden="false" customHeight="false" outlineLevel="0" collapsed="false">
      <c r="A41" s="13" t="n">
        <v>25</v>
      </c>
      <c r="B41" s="14" t="n">
        <f aca="false">IF($A41&gt;$C$11,"",N(G40))</f>
        <v>159598.52</v>
      </c>
      <c r="C41" s="14" t="n">
        <f aca="false">IF($A41&gt;$C$11,"",IF(N(B41)&lt;=0,0,IF($A41=$C$11,N(B41)+N(D41),MIN($C$12,N(B41)+N(D41)))))</f>
        <v>4891.54</v>
      </c>
      <c r="D41" s="14" t="n">
        <f aca="false">IF($A41&gt;$C$11,"",ROUND(N(B41)*$C$10,2))</f>
        <v>864.49</v>
      </c>
      <c r="E41" s="14" t="n">
        <f aca="false">IF($A41&gt;$C$11,"",N(C41)-N(D41))</f>
        <v>4027.05</v>
      </c>
      <c r="F41" s="14" t="n">
        <f aca="false">IF($A41&gt;$C$11,"",IF(N(B41)&lt;=0,0,MIN($C$8,N(B41)-N(E41))))</f>
        <v>0</v>
      </c>
      <c r="G41" s="14" t="n">
        <f aca="false">IF($A41&gt;$C$11,"",ROUND(N(B41)-N(E41)-N(F41),2))</f>
        <v>155571.47</v>
      </c>
      <c r="H41" s="14" t="n">
        <f aca="false">IF($A41&gt;$C$11,"",N(H40)+N(D41))</f>
        <v>27859.97</v>
      </c>
    </row>
    <row r="42" customFormat="false" ht="15" hidden="false" customHeight="false" outlineLevel="0" collapsed="false">
      <c r="A42" s="15" t="n">
        <v>26</v>
      </c>
      <c r="B42" s="16" t="n">
        <f aca="false">IF($A42&gt;$C$11,"",N(G41))</f>
        <v>155571.47</v>
      </c>
      <c r="C42" s="16" t="n">
        <f aca="false">IF($A42&gt;$C$11,"",IF(N(B42)&lt;=0,0,IF($A42=$C$11,N(B42)+N(D42),MIN($C$12,N(B42)+N(D42)))))</f>
        <v>4891.54</v>
      </c>
      <c r="D42" s="16" t="n">
        <f aca="false">IF($A42&gt;$C$11,"",ROUND(N(B42)*$C$10,2))</f>
        <v>842.68</v>
      </c>
      <c r="E42" s="16" t="n">
        <f aca="false">IF($A42&gt;$C$11,"",N(C42)-N(D42))</f>
        <v>4048.86</v>
      </c>
      <c r="F42" s="16" t="n">
        <f aca="false">IF($A42&gt;$C$11,"",IF(N(B42)&lt;=0,0,MIN($C$8,N(B42)-N(E42))))</f>
        <v>0</v>
      </c>
      <c r="G42" s="16" t="n">
        <f aca="false">IF($A42&gt;$C$11,"",ROUND(N(B42)-N(E42)-N(F42),2))</f>
        <v>151522.61</v>
      </c>
      <c r="H42" s="16" t="n">
        <f aca="false">IF($A42&gt;$C$11,"",N(H41)+N(D42))</f>
        <v>28702.65</v>
      </c>
    </row>
    <row r="43" customFormat="false" ht="15" hidden="false" customHeight="false" outlineLevel="0" collapsed="false">
      <c r="A43" s="13" t="n">
        <v>27</v>
      </c>
      <c r="B43" s="14" t="n">
        <f aca="false">IF($A43&gt;$C$11,"",N(G42))</f>
        <v>151522.61</v>
      </c>
      <c r="C43" s="14" t="n">
        <f aca="false">IF($A43&gt;$C$11,"",IF(N(B43)&lt;=0,0,IF($A43=$C$11,N(B43)+N(D43),MIN($C$12,N(B43)+N(D43)))))</f>
        <v>4891.54</v>
      </c>
      <c r="D43" s="14" t="n">
        <f aca="false">IF($A43&gt;$C$11,"",ROUND(N(B43)*$C$10,2))</f>
        <v>820.75</v>
      </c>
      <c r="E43" s="14" t="n">
        <f aca="false">IF($A43&gt;$C$11,"",N(C43)-N(D43))</f>
        <v>4070.79</v>
      </c>
      <c r="F43" s="14" t="n">
        <f aca="false">IF($A43&gt;$C$11,"",IF(N(B43)&lt;=0,0,MIN($C$8,N(B43)-N(E43))))</f>
        <v>0</v>
      </c>
      <c r="G43" s="14" t="n">
        <f aca="false">IF($A43&gt;$C$11,"",ROUND(N(B43)-N(E43)-N(F43),2))</f>
        <v>147451.82</v>
      </c>
      <c r="H43" s="14" t="n">
        <f aca="false">IF($A43&gt;$C$11,"",N(H42)+N(D43))</f>
        <v>29523.4</v>
      </c>
    </row>
    <row r="44" customFormat="false" ht="15" hidden="false" customHeight="false" outlineLevel="0" collapsed="false">
      <c r="A44" s="15" t="n">
        <v>28</v>
      </c>
      <c r="B44" s="16" t="n">
        <f aca="false">IF($A44&gt;$C$11,"",N(G43))</f>
        <v>147451.82</v>
      </c>
      <c r="C44" s="16" t="n">
        <f aca="false">IF($A44&gt;$C$11,"",IF(N(B44)&lt;=0,0,IF($A44=$C$11,N(B44)+N(D44),MIN($C$12,N(B44)+N(D44)))))</f>
        <v>4891.54</v>
      </c>
      <c r="D44" s="16" t="n">
        <f aca="false">IF($A44&gt;$C$11,"",ROUND(N(B44)*$C$10,2))</f>
        <v>798.7</v>
      </c>
      <c r="E44" s="16" t="n">
        <f aca="false">IF($A44&gt;$C$11,"",N(C44)-N(D44))</f>
        <v>4092.84</v>
      </c>
      <c r="F44" s="16" t="n">
        <f aca="false">IF($A44&gt;$C$11,"",IF(N(B44)&lt;=0,0,MIN($C$8,N(B44)-N(E44))))</f>
        <v>0</v>
      </c>
      <c r="G44" s="16" t="n">
        <f aca="false">IF($A44&gt;$C$11,"",ROUND(N(B44)-N(E44)-N(F44),2))</f>
        <v>143358.98</v>
      </c>
      <c r="H44" s="16" t="n">
        <f aca="false">IF($A44&gt;$C$11,"",N(H43)+N(D44))</f>
        <v>30322.1</v>
      </c>
    </row>
    <row r="45" customFormat="false" ht="15" hidden="false" customHeight="false" outlineLevel="0" collapsed="false">
      <c r="A45" s="13" t="n">
        <v>29</v>
      </c>
      <c r="B45" s="14" t="n">
        <f aca="false">IF($A45&gt;$C$11,"",N(G44))</f>
        <v>143358.98</v>
      </c>
      <c r="C45" s="14" t="n">
        <f aca="false">IF($A45&gt;$C$11,"",IF(N(B45)&lt;=0,0,IF($A45=$C$11,N(B45)+N(D45),MIN($C$12,N(B45)+N(D45)))))</f>
        <v>4891.54</v>
      </c>
      <c r="D45" s="14" t="n">
        <f aca="false">IF($A45&gt;$C$11,"",ROUND(N(B45)*$C$10,2))</f>
        <v>776.53</v>
      </c>
      <c r="E45" s="14" t="n">
        <f aca="false">IF($A45&gt;$C$11,"",N(C45)-N(D45))</f>
        <v>4115.01</v>
      </c>
      <c r="F45" s="14" t="n">
        <f aca="false">IF($A45&gt;$C$11,"",IF(N(B45)&lt;=0,0,MIN($C$8,N(B45)-N(E45))))</f>
        <v>0</v>
      </c>
      <c r="G45" s="14" t="n">
        <f aca="false">IF($A45&gt;$C$11,"",ROUND(N(B45)-N(E45)-N(F45),2))</f>
        <v>139243.97</v>
      </c>
      <c r="H45" s="14" t="n">
        <f aca="false">IF($A45&gt;$C$11,"",N(H44)+N(D45))</f>
        <v>31098.63</v>
      </c>
    </row>
    <row r="46" customFormat="false" ht="15" hidden="false" customHeight="false" outlineLevel="0" collapsed="false">
      <c r="A46" s="15" t="n">
        <v>30</v>
      </c>
      <c r="B46" s="16" t="n">
        <f aca="false">IF($A46&gt;$C$11,"",N(G45))</f>
        <v>139243.97</v>
      </c>
      <c r="C46" s="16" t="n">
        <f aca="false">IF($A46&gt;$C$11,"",IF(N(B46)&lt;=0,0,IF($A46=$C$11,N(B46)+N(D46),MIN($C$12,N(B46)+N(D46)))))</f>
        <v>4891.54</v>
      </c>
      <c r="D46" s="16" t="n">
        <f aca="false">IF($A46&gt;$C$11,"",ROUND(N(B46)*$C$10,2))</f>
        <v>754.24</v>
      </c>
      <c r="E46" s="16" t="n">
        <f aca="false">IF($A46&gt;$C$11,"",N(C46)-N(D46))</f>
        <v>4137.3</v>
      </c>
      <c r="F46" s="16" t="n">
        <f aca="false">IF($A46&gt;$C$11,"",IF(N(B46)&lt;=0,0,MIN($C$8,N(B46)-N(E46))))</f>
        <v>0</v>
      </c>
      <c r="G46" s="16" t="n">
        <f aca="false">IF($A46&gt;$C$11,"",ROUND(N(B46)-N(E46)-N(F46),2))</f>
        <v>135106.67</v>
      </c>
      <c r="H46" s="16" t="n">
        <f aca="false">IF($A46&gt;$C$11,"",N(H45)+N(D46))</f>
        <v>31852.87</v>
      </c>
    </row>
    <row r="47" customFormat="false" ht="15" hidden="false" customHeight="false" outlineLevel="0" collapsed="false">
      <c r="A47" s="13" t="n">
        <v>31</v>
      </c>
      <c r="B47" s="14" t="n">
        <f aca="false">IF($A47&gt;$C$11,"",N(G46))</f>
        <v>135106.67</v>
      </c>
      <c r="C47" s="14" t="n">
        <f aca="false">IF($A47&gt;$C$11,"",IF(N(B47)&lt;=0,0,IF($A47=$C$11,N(B47)+N(D47),MIN($C$12,N(B47)+N(D47)))))</f>
        <v>4891.54</v>
      </c>
      <c r="D47" s="14" t="n">
        <f aca="false">IF($A47&gt;$C$11,"",ROUND(N(B47)*$C$10,2))</f>
        <v>731.83</v>
      </c>
      <c r="E47" s="14" t="n">
        <f aca="false">IF($A47&gt;$C$11,"",N(C47)-N(D47))</f>
        <v>4159.71</v>
      </c>
      <c r="F47" s="14" t="n">
        <f aca="false">IF($A47&gt;$C$11,"",IF(N(B47)&lt;=0,0,MIN($C$8,N(B47)-N(E47))))</f>
        <v>0</v>
      </c>
      <c r="G47" s="14" t="n">
        <f aca="false">IF($A47&gt;$C$11,"",ROUND(N(B47)-N(E47)-N(F47),2))</f>
        <v>130946.96</v>
      </c>
      <c r="H47" s="14" t="n">
        <f aca="false">IF($A47&gt;$C$11,"",N(H46)+N(D47))</f>
        <v>32584.7</v>
      </c>
    </row>
    <row r="48" customFormat="false" ht="15" hidden="false" customHeight="false" outlineLevel="0" collapsed="false">
      <c r="A48" s="15" t="n">
        <v>32</v>
      </c>
      <c r="B48" s="16" t="n">
        <f aca="false">IF($A48&gt;$C$11,"",N(G47))</f>
        <v>130946.96</v>
      </c>
      <c r="C48" s="16" t="n">
        <f aca="false">IF($A48&gt;$C$11,"",IF(N(B48)&lt;=0,0,IF($A48=$C$11,N(B48)+N(D48),MIN($C$12,N(B48)+N(D48)))))</f>
        <v>4891.54</v>
      </c>
      <c r="D48" s="16" t="n">
        <f aca="false">IF($A48&gt;$C$11,"",ROUND(N(B48)*$C$10,2))</f>
        <v>709.3</v>
      </c>
      <c r="E48" s="16" t="n">
        <f aca="false">IF($A48&gt;$C$11,"",N(C48)-N(D48))</f>
        <v>4182.24</v>
      </c>
      <c r="F48" s="16" t="n">
        <f aca="false">IF($A48&gt;$C$11,"",IF(N(B48)&lt;=0,0,MIN($C$8,N(B48)-N(E48))))</f>
        <v>0</v>
      </c>
      <c r="G48" s="16" t="n">
        <f aca="false">IF($A48&gt;$C$11,"",ROUND(N(B48)-N(E48)-N(F48),2))</f>
        <v>126764.72</v>
      </c>
      <c r="H48" s="16" t="n">
        <f aca="false">IF($A48&gt;$C$11,"",N(H47)+N(D48))</f>
        <v>33294</v>
      </c>
    </row>
    <row r="49" customFormat="false" ht="15" hidden="false" customHeight="false" outlineLevel="0" collapsed="false">
      <c r="A49" s="13" t="n">
        <v>33</v>
      </c>
      <c r="B49" s="14" t="n">
        <f aca="false">IF($A49&gt;$C$11,"",N(G48))</f>
        <v>126764.72</v>
      </c>
      <c r="C49" s="14" t="n">
        <f aca="false">IF($A49&gt;$C$11,"",IF(N(B49)&lt;=0,0,IF($A49=$C$11,N(B49)+N(D49),MIN($C$12,N(B49)+N(D49)))))</f>
        <v>4891.54</v>
      </c>
      <c r="D49" s="14" t="n">
        <f aca="false">IF($A49&gt;$C$11,"",ROUND(N(B49)*$C$10,2))</f>
        <v>686.64</v>
      </c>
      <c r="E49" s="14" t="n">
        <f aca="false">IF($A49&gt;$C$11,"",N(C49)-N(D49))</f>
        <v>4204.9</v>
      </c>
      <c r="F49" s="14" t="n">
        <f aca="false">IF($A49&gt;$C$11,"",IF(N(B49)&lt;=0,0,MIN($C$8,N(B49)-N(E49))))</f>
        <v>0</v>
      </c>
      <c r="G49" s="14" t="n">
        <f aca="false">IF($A49&gt;$C$11,"",ROUND(N(B49)-N(E49)-N(F49),2))</f>
        <v>122559.82</v>
      </c>
      <c r="H49" s="14" t="n">
        <f aca="false">IF($A49&gt;$C$11,"",N(H48)+N(D49))</f>
        <v>33980.64</v>
      </c>
    </row>
    <row r="50" customFormat="false" ht="15" hidden="false" customHeight="false" outlineLevel="0" collapsed="false">
      <c r="A50" s="15" t="n">
        <v>34</v>
      </c>
      <c r="B50" s="16" t="n">
        <f aca="false">IF($A50&gt;$C$11,"",N(G49))</f>
        <v>122559.82</v>
      </c>
      <c r="C50" s="16" t="n">
        <f aca="false">IF($A50&gt;$C$11,"",IF(N(B50)&lt;=0,0,IF($A50=$C$11,N(B50)+N(D50),MIN($C$12,N(B50)+N(D50)))))</f>
        <v>4891.54</v>
      </c>
      <c r="D50" s="16" t="n">
        <f aca="false">IF($A50&gt;$C$11,"",ROUND(N(B50)*$C$10,2))</f>
        <v>663.87</v>
      </c>
      <c r="E50" s="16" t="n">
        <f aca="false">IF($A50&gt;$C$11,"",N(C50)-N(D50))</f>
        <v>4227.67</v>
      </c>
      <c r="F50" s="16" t="n">
        <f aca="false">IF($A50&gt;$C$11,"",IF(N(B50)&lt;=0,0,MIN($C$8,N(B50)-N(E50))))</f>
        <v>0</v>
      </c>
      <c r="G50" s="16" t="n">
        <f aca="false">IF($A50&gt;$C$11,"",ROUND(N(B50)-N(E50)-N(F50),2))</f>
        <v>118332.15</v>
      </c>
      <c r="H50" s="16" t="n">
        <f aca="false">IF($A50&gt;$C$11,"",N(H49)+N(D50))</f>
        <v>34644.51</v>
      </c>
    </row>
    <row r="51" customFormat="false" ht="15" hidden="false" customHeight="false" outlineLevel="0" collapsed="false">
      <c r="A51" s="13" t="n">
        <v>35</v>
      </c>
      <c r="B51" s="14" t="n">
        <f aca="false">IF($A51&gt;$C$11,"",N(G50))</f>
        <v>118332.15</v>
      </c>
      <c r="C51" s="14" t="n">
        <f aca="false">IF($A51&gt;$C$11,"",IF(N(B51)&lt;=0,0,IF($A51=$C$11,N(B51)+N(D51),MIN($C$12,N(B51)+N(D51)))))</f>
        <v>4891.54</v>
      </c>
      <c r="D51" s="14" t="n">
        <f aca="false">IF($A51&gt;$C$11,"",ROUND(N(B51)*$C$10,2))</f>
        <v>640.97</v>
      </c>
      <c r="E51" s="14" t="n">
        <f aca="false">IF($A51&gt;$C$11,"",N(C51)-N(D51))</f>
        <v>4250.57</v>
      </c>
      <c r="F51" s="14" t="n">
        <f aca="false">IF($A51&gt;$C$11,"",IF(N(B51)&lt;=0,0,MIN($C$8,N(B51)-N(E51))))</f>
        <v>0</v>
      </c>
      <c r="G51" s="14" t="n">
        <f aca="false">IF($A51&gt;$C$11,"",ROUND(N(B51)-N(E51)-N(F51),2))</f>
        <v>114081.58</v>
      </c>
      <c r="H51" s="14" t="n">
        <f aca="false">IF($A51&gt;$C$11,"",N(H50)+N(D51))</f>
        <v>35285.48</v>
      </c>
    </row>
    <row r="52" customFormat="false" ht="15" hidden="false" customHeight="false" outlineLevel="0" collapsed="false">
      <c r="A52" s="15" t="n">
        <v>36</v>
      </c>
      <c r="B52" s="16" t="n">
        <f aca="false">IF($A52&gt;$C$11,"",N(G51))</f>
        <v>114081.58</v>
      </c>
      <c r="C52" s="16" t="n">
        <f aca="false">IF($A52&gt;$C$11,"",IF(N(B52)&lt;=0,0,IF($A52=$C$11,N(B52)+N(D52),MIN($C$12,N(B52)+N(D52)))))</f>
        <v>4891.54</v>
      </c>
      <c r="D52" s="16" t="n">
        <f aca="false">IF($A52&gt;$C$11,"",ROUND(N(B52)*$C$10,2))</f>
        <v>617.94</v>
      </c>
      <c r="E52" s="16" t="n">
        <f aca="false">IF($A52&gt;$C$11,"",N(C52)-N(D52))</f>
        <v>4273.6</v>
      </c>
      <c r="F52" s="16" t="n">
        <f aca="false">IF($A52&gt;$C$11,"",IF(N(B52)&lt;=0,0,MIN($C$8,N(B52)-N(E52))))</f>
        <v>0</v>
      </c>
      <c r="G52" s="16" t="n">
        <f aca="false">IF($A52&gt;$C$11,"",ROUND(N(B52)-N(E52)-N(F52),2))</f>
        <v>109807.98</v>
      </c>
      <c r="H52" s="16" t="n">
        <f aca="false">IF($A52&gt;$C$11,"",N(H51)+N(D52))</f>
        <v>35903.42</v>
      </c>
    </row>
    <row r="53" customFormat="false" ht="15" hidden="false" customHeight="false" outlineLevel="0" collapsed="false">
      <c r="A53" s="13" t="n">
        <v>37</v>
      </c>
      <c r="B53" s="14" t="n">
        <f aca="false">IF($A53&gt;$C$11,"",N(G52))</f>
        <v>109807.98</v>
      </c>
      <c r="C53" s="14" t="n">
        <f aca="false">IF($A53&gt;$C$11,"",IF(N(B53)&lt;=0,0,IF($A53=$C$11,N(B53)+N(D53),MIN($C$12,N(B53)+N(D53)))))</f>
        <v>4891.54</v>
      </c>
      <c r="D53" s="14" t="n">
        <f aca="false">IF($A53&gt;$C$11,"",ROUND(N(B53)*$C$10,2))</f>
        <v>594.79</v>
      </c>
      <c r="E53" s="14" t="n">
        <f aca="false">IF($A53&gt;$C$11,"",N(C53)-N(D53))</f>
        <v>4296.75</v>
      </c>
      <c r="F53" s="14" t="n">
        <f aca="false">IF($A53&gt;$C$11,"",IF(N(B53)&lt;=0,0,MIN($C$8,N(B53)-N(E53))))</f>
        <v>0</v>
      </c>
      <c r="G53" s="14" t="n">
        <f aca="false">IF($A53&gt;$C$11,"",ROUND(N(B53)-N(E53)-N(F53),2))</f>
        <v>105511.23</v>
      </c>
      <c r="H53" s="14" t="n">
        <f aca="false">IF($A53&gt;$C$11,"",N(H52)+N(D53))</f>
        <v>36498.21</v>
      </c>
    </row>
    <row r="54" customFormat="false" ht="15" hidden="false" customHeight="false" outlineLevel="0" collapsed="false">
      <c r="A54" s="15" t="n">
        <v>38</v>
      </c>
      <c r="B54" s="16" t="n">
        <f aca="false">IF($A54&gt;$C$11,"",N(G53))</f>
        <v>105511.23</v>
      </c>
      <c r="C54" s="16" t="n">
        <f aca="false">IF($A54&gt;$C$11,"",IF(N(B54)&lt;=0,0,IF($A54=$C$11,N(B54)+N(D54),MIN($C$12,N(B54)+N(D54)))))</f>
        <v>4891.54</v>
      </c>
      <c r="D54" s="16" t="n">
        <f aca="false">IF($A54&gt;$C$11,"",ROUND(N(B54)*$C$10,2))</f>
        <v>571.52</v>
      </c>
      <c r="E54" s="16" t="n">
        <f aca="false">IF($A54&gt;$C$11,"",N(C54)-N(D54))</f>
        <v>4320.02</v>
      </c>
      <c r="F54" s="16" t="n">
        <f aca="false">IF($A54&gt;$C$11,"",IF(N(B54)&lt;=0,0,MIN($C$8,N(B54)-N(E54))))</f>
        <v>0</v>
      </c>
      <c r="G54" s="16" t="n">
        <f aca="false">IF($A54&gt;$C$11,"",ROUND(N(B54)-N(E54)-N(F54),2))</f>
        <v>101191.21</v>
      </c>
      <c r="H54" s="16" t="n">
        <f aca="false">IF($A54&gt;$C$11,"",N(H53)+N(D54))</f>
        <v>37069.73</v>
      </c>
    </row>
    <row r="55" customFormat="false" ht="15" hidden="false" customHeight="false" outlineLevel="0" collapsed="false">
      <c r="A55" s="13" t="n">
        <v>39</v>
      </c>
      <c r="B55" s="14" t="n">
        <f aca="false">IF($A55&gt;$C$11,"",N(G54))</f>
        <v>101191.21</v>
      </c>
      <c r="C55" s="14" t="n">
        <f aca="false">IF($A55&gt;$C$11,"",IF(N(B55)&lt;=0,0,IF($A55=$C$11,N(B55)+N(D55),MIN($C$12,N(B55)+N(D55)))))</f>
        <v>4891.54</v>
      </c>
      <c r="D55" s="14" t="n">
        <f aca="false">IF($A55&gt;$C$11,"",ROUND(N(B55)*$C$10,2))</f>
        <v>548.12</v>
      </c>
      <c r="E55" s="14" t="n">
        <f aca="false">IF($A55&gt;$C$11,"",N(C55)-N(D55))</f>
        <v>4343.42</v>
      </c>
      <c r="F55" s="14" t="n">
        <f aca="false">IF($A55&gt;$C$11,"",IF(N(B55)&lt;=0,0,MIN($C$8,N(B55)-N(E55))))</f>
        <v>0</v>
      </c>
      <c r="G55" s="14" t="n">
        <f aca="false">IF($A55&gt;$C$11,"",ROUND(N(B55)-N(E55)-N(F55),2))</f>
        <v>96847.79</v>
      </c>
      <c r="H55" s="14" t="n">
        <f aca="false">IF($A55&gt;$C$11,"",N(H54)+N(D55))</f>
        <v>37617.85</v>
      </c>
    </row>
    <row r="56" customFormat="false" ht="15" hidden="false" customHeight="false" outlineLevel="0" collapsed="false">
      <c r="A56" s="15" t="n">
        <v>40</v>
      </c>
      <c r="B56" s="16" t="n">
        <f aca="false">IF($A56&gt;$C$11,"",N(G55))</f>
        <v>96847.79</v>
      </c>
      <c r="C56" s="16" t="n">
        <f aca="false">IF($A56&gt;$C$11,"",IF(N(B56)&lt;=0,0,IF($A56=$C$11,N(B56)+N(D56),MIN($C$12,N(B56)+N(D56)))))</f>
        <v>4891.54</v>
      </c>
      <c r="D56" s="16" t="n">
        <f aca="false">IF($A56&gt;$C$11,"",ROUND(N(B56)*$C$10,2))</f>
        <v>524.59</v>
      </c>
      <c r="E56" s="16" t="n">
        <f aca="false">IF($A56&gt;$C$11,"",N(C56)-N(D56))</f>
        <v>4366.95</v>
      </c>
      <c r="F56" s="16" t="n">
        <f aca="false">IF($A56&gt;$C$11,"",IF(N(B56)&lt;=0,0,MIN($C$8,N(B56)-N(E56))))</f>
        <v>0</v>
      </c>
      <c r="G56" s="16" t="n">
        <f aca="false">IF($A56&gt;$C$11,"",ROUND(N(B56)-N(E56)-N(F56),2))</f>
        <v>92480.84</v>
      </c>
      <c r="H56" s="16" t="n">
        <f aca="false">IF($A56&gt;$C$11,"",N(H55)+N(D56))</f>
        <v>38142.44</v>
      </c>
    </row>
    <row r="57" customFormat="false" ht="15" hidden="false" customHeight="false" outlineLevel="0" collapsed="false">
      <c r="A57" s="13" t="n">
        <v>41</v>
      </c>
      <c r="B57" s="14" t="n">
        <f aca="false">IF($A57&gt;$C$11,"",N(G56))</f>
        <v>92480.84</v>
      </c>
      <c r="C57" s="14" t="n">
        <f aca="false">IF($A57&gt;$C$11,"",IF(N(B57)&lt;=0,0,IF($A57=$C$11,N(B57)+N(D57),MIN($C$12,N(B57)+N(D57)))))</f>
        <v>4891.54</v>
      </c>
      <c r="D57" s="14" t="n">
        <f aca="false">IF($A57&gt;$C$11,"",ROUND(N(B57)*$C$10,2))</f>
        <v>500.94</v>
      </c>
      <c r="E57" s="14" t="n">
        <f aca="false">IF($A57&gt;$C$11,"",N(C57)-N(D57))</f>
        <v>4390.6</v>
      </c>
      <c r="F57" s="14" t="n">
        <f aca="false">IF($A57&gt;$C$11,"",IF(N(B57)&lt;=0,0,MIN($C$8,N(B57)-N(E57))))</f>
        <v>0</v>
      </c>
      <c r="G57" s="14" t="n">
        <f aca="false">IF($A57&gt;$C$11,"",ROUND(N(B57)-N(E57)-N(F57),2))</f>
        <v>88090.24</v>
      </c>
      <c r="H57" s="14" t="n">
        <f aca="false">IF($A57&gt;$C$11,"",N(H56)+N(D57))</f>
        <v>38643.38</v>
      </c>
    </row>
    <row r="58" customFormat="false" ht="15" hidden="false" customHeight="false" outlineLevel="0" collapsed="false">
      <c r="A58" s="15" t="n">
        <v>42</v>
      </c>
      <c r="B58" s="16" t="n">
        <f aca="false">IF($A58&gt;$C$11,"",N(G57))</f>
        <v>88090.24</v>
      </c>
      <c r="C58" s="16" t="n">
        <f aca="false">IF($A58&gt;$C$11,"",IF(N(B58)&lt;=0,0,IF($A58=$C$11,N(B58)+N(D58),MIN($C$12,N(B58)+N(D58)))))</f>
        <v>4891.54</v>
      </c>
      <c r="D58" s="16" t="n">
        <f aca="false">IF($A58&gt;$C$11,"",ROUND(N(B58)*$C$10,2))</f>
        <v>477.16</v>
      </c>
      <c r="E58" s="16" t="n">
        <f aca="false">IF($A58&gt;$C$11,"",N(C58)-N(D58))</f>
        <v>4414.38</v>
      </c>
      <c r="F58" s="16" t="n">
        <f aca="false">IF($A58&gt;$C$11,"",IF(N(B58)&lt;=0,0,MIN($C$8,N(B58)-N(E58))))</f>
        <v>0</v>
      </c>
      <c r="G58" s="16" t="n">
        <f aca="false">IF($A58&gt;$C$11,"",ROUND(N(B58)-N(E58)-N(F58),2))</f>
        <v>83675.86</v>
      </c>
      <c r="H58" s="16" t="n">
        <f aca="false">IF($A58&gt;$C$11,"",N(H57)+N(D58))</f>
        <v>39120.54</v>
      </c>
    </row>
    <row r="59" customFormat="false" ht="15" hidden="false" customHeight="false" outlineLevel="0" collapsed="false">
      <c r="A59" s="13" t="n">
        <v>43</v>
      </c>
      <c r="B59" s="14" t="n">
        <f aca="false">IF($A59&gt;$C$11,"",N(G58))</f>
        <v>83675.86</v>
      </c>
      <c r="C59" s="14" t="n">
        <f aca="false">IF($A59&gt;$C$11,"",IF(N(B59)&lt;=0,0,IF($A59=$C$11,N(B59)+N(D59),MIN($C$12,N(B59)+N(D59)))))</f>
        <v>4891.54</v>
      </c>
      <c r="D59" s="14" t="n">
        <f aca="false">IF($A59&gt;$C$11,"",ROUND(N(B59)*$C$10,2))</f>
        <v>453.24</v>
      </c>
      <c r="E59" s="14" t="n">
        <f aca="false">IF($A59&gt;$C$11,"",N(C59)-N(D59))</f>
        <v>4438.3</v>
      </c>
      <c r="F59" s="14" t="n">
        <f aca="false">IF($A59&gt;$C$11,"",IF(N(B59)&lt;=0,0,MIN($C$8,N(B59)-N(E59))))</f>
        <v>0</v>
      </c>
      <c r="G59" s="14" t="n">
        <f aca="false">IF($A59&gt;$C$11,"",ROUND(N(B59)-N(E59)-N(F59),2))</f>
        <v>79237.56</v>
      </c>
      <c r="H59" s="14" t="n">
        <f aca="false">IF($A59&gt;$C$11,"",N(H58)+N(D59))</f>
        <v>39573.78</v>
      </c>
    </row>
    <row r="60" customFormat="false" ht="15" hidden="false" customHeight="false" outlineLevel="0" collapsed="false">
      <c r="A60" s="15" t="n">
        <v>44</v>
      </c>
      <c r="B60" s="16" t="n">
        <f aca="false">IF($A60&gt;$C$11,"",N(G59))</f>
        <v>79237.56</v>
      </c>
      <c r="C60" s="16" t="n">
        <f aca="false">IF($A60&gt;$C$11,"",IF(N(B60)&lt;=0,0,IF($A60=$C$11,N(B60)+N(D60),MIN($C$12,N(B60)+N(D60)))))</f>
        <v>4891.54</v>
      </c>
      <c r="D60" s="16" t="n">
        <f aca="false">IF($A60&gt;$C$11,"",ROUND(N(B60)*$C$10,2))</f>
        <v>429.2</v>
      </c>
      <c r="E60" s="16" t="n">
        <f aca="false">IF($A60&gt;$C$11,"",N(C60)-N(D60))</f>
        <v>4462.34</v>
      </c>
      <c r="F60" s="16" t="n">
        <f aca="false">IF($A60&gt;$C$11,"",IF(N(B60)&lt;=0,0,MIN($C$8,N(B60)-N(E60))))</f>
        <v>0</v>
      </c>
      <c r="G60" s="16" t="n">
        <f aca="false">IF($A60&gt;$C$11,"",ROUND(N(B60)-N(E60)-N(F60),2))</f>
        <v>74775.22</v>
      </c>
      <c r="H60" s="16" t="n">
        <f aca="false">IF($A60&gt;$C$11,"",N(H59)+N(D60))</f>
        <v>40002.98</v>
      </c>
    </row>
    <row r="61" customFormat="false" ht="15" hidden="false" customHeight="false" outlineLevel="0" collapsed="false">
      <c r="A61" s="13" t="n">
        <v>45</v>
      </c>
      <c r="B61" s="14" t="n">
        <f aca="false">IF($A61&gt;$C$11,"",N(G60))</f>
        <v>74775.22</v>
      </c>
      <c r="C61" s="14" t="n">
        <f aca="false">IF($A61&gt;$C$11,"",IF(N(B61)&lt;=0,0,IF($A61=$C$11,N(B61)+N(D61),MIN($C$12,N(B61)+N(D61)))))</f>
        <v>4891.54</v>
      </c>
      <c r="D61" s="14" t="n">
        <f aca="false">IF($A61&gt;$C$11,"",ROUND(N(B61)*$C$10,2))</f>
        <v>405.03</v>
      </c>
      <c r="E61" s="14" t="n">
        <f aca="false">IF($A61&gt;$C$11,"",N(C61)-N(D61))</f>
        <v>4486.51</v>
      </c>
      <c r="F61" s="14" t="n">
        <f aca="false">IF($A61&gt;$C$11,"",IF(N(B61)&lt;=0,0,MIN($C$8,N(B61)-N(E61))))</f>
        <v>0</v>
      </c>
      <c r="G61" s="14" t="n">
        <f aca="false">IF($A61&gt;$C$11,"",ROUND(N(B61)-N(E61)-N(F61),2))</f>
        <v>70288.71</v>
      </c>
      <c r="H61" s="14" t="n">
        <f aca="false">IF($A61&gt;$C$11,"",N(H60)+N(D61))</f>
        <v>40408.01</v>
      </c>
    </row>
    <row r="62" customFormat="false" ht="15" hidden="false" customHeight="false" outlineLevel="0" collapsed="false">
      <c r="A62" s="15" t="n">
        <v>46</v>
      </c>
      <c r="B62" s="16" t="n">
        <f aca="false">IF($A62&gt;$C$11,"",N(G61))</f>
        <v>70288.71</v>
      </c>
      <c r="C62" s="16" t="n">
        <f aca="false">IF($A62&gt;$C$11,"",IF(N(B62)&lt;=0,0,IF($A62=$C$11,N(B62)+N(D62),MIN($C$12,N(B62)+N(D62)))))</f>
        <v>4891.54</v>
      </c>
      <c r="D62" s="16" t="n">
        <f aca="false">IF($A62&gt;$C$11,"",ROUND(N(B62)*$C$10,2))</f>
        <v>380.73</v>
      </c>
      <c r="E62" s="16" t="n">
        <f aca="false">IF($A62&gt;$C$11,"",N(C62)-N(D62))</f>
        <v>4510.81</v>
      </c>
      <c r="F62" s="16" t="n">
        <f aca="false">IF($A62&gt;$C$11,"",IF(N(B62)&lt;=0,0,MIN($C$8,N(B62)-N(E62))))</f>
        <v>0</v>
      </c>
      <c r="G62" s="16" t="n">
        <f aca="false">IF($A62&gt;$C$11,"",ROUND(N(B62)-N(E62)-N(F62),2))</f>
        <v>65777.9</v>
      </c>
      <c r="H62" s="16" t="n">
        <f aca="false">IF($A62&gt;$C$11,"",N(H61)+N(D62))</f>
        <v>40788.74</v>
      </c>
    </row>
    <row r="63" customFormat="false" ht="15" hidden="false" customHeight="false" outlineLevel="0" collapsed="false">
      <c r="A63" s="13" t="n">
        <v>47</v>
      </c>
      <c r="B63" s="14" t="n">
        <f aca="false">IF($A63&gt;$C$11,"",N(G62))</f>
        <v>65777.9</v>
      </c>
      <c r="C63" s="14" t="n">
        <f aca="false">IF($A63&gt;$C$11,"",IF(N(B63)&lt;=0,0,IF($A63=$C$11,N(B63)+N(D63),MIN($C$12,N(B63)+N(D63)))))</f>
        <v>4891.54</v>
      </c>
      <c r="D63" s="14" t="n">
        <f aca="false">IF($A63&gt;$C$11,"",ROUND(N(B63)*$C$10,2))</f>
        <v>356.3</v>
      </c>
      <c r="E63" s="14" t="n">
        <f aca="false">IF($A63&gt;$C$11,"",N(C63)-N(D63))</f>
        <v>4535.24</v>
      </c>
      <c r="F63" s="14" t="n">
        <f aca="false">IF($A63&gt;$C$11,"",IF(N(B63)&lt;=0,0,MIN($C$8,N(B63)-N(E63))))</f>
        <v>0</v>
      </c>
      <c r="G63" s="14" t="n">
        <f aca="false">IF($A63&gt;$C$11,"",ROUND(N(B63)-N(E63)-N(F63),2))</f>
        <v>61242.66</v>
      </c>
      <c r="H63" s="14" t="n">
        <f aca="false">IF($A63&gt;$C$11,"",N(H62)+N(D63))</f>
        <v>41145.04</v>
      </c>
    </row>
    <row r="64" customFormat="false" ht="15" hidden="false" customHeight="false" outlineLevel="0" collapsed="false">
      <c r="A64" s="15" t="n">
        <v>48</v>
      </c>
      <c r="B64" s="16" t="n">
        <f aca="false">IF($A64&gt;$C$11,"",N(G63))</f>
        <v>61242.66</v>
      </c>
      <c r="C64" s="16" t="n">
        <f aca="false">IF($A64&gt;$C$11,"",IF(N(B64)&lt;=0,0,IF($A64=$C$11,N(B64)+N(D64),MIN($C$12,N(B64)+N(D64)))))</f>
        <v>4891.54</v>
      </c>
      <c r="D64" s="16" t="n">
        <f aca="false">IF($A64&gt;$C$11,"",ROUND(N(B64)*$C$10,2))</f>
        <v>331.73</v>
      </c>
      <c r="E64" s="16" t="n">
        <f aca="false">IF($A64&gt;$C$11,"",N(C64)-N(D64))</f>
        <v>4559.81</v>
      </c>
      <c r="F64" s="16" t="n">
        <f aca="false">IF($A64&gt;$C$11,"",IF(N(B64)&lt;=0,0,MIN($C$8,N(B64)-N(E64))))</f>
        <v>0</v>
      </c>
      <c r="G64" s="16" t="n">
        <f aca="false">IF($A64&gt;$C$11,"",ROUND(N(B64)-N(E64)-N(F64),2))</f>
        <v>56682.85</v>
      </c>
      <c r="H64" s="16" t="n">
        <f aca="false">IF($A64&gt;$C$11,"",N(H63)+N(D64))</f>
        <v>41476.77</v>
      </c>
    </row>
    <row r="65" customFormat="false" ht="15" hidden="false" customHeight="false" outlineLevel="0" collapsed="false">
      <c r="A65" s="13" t="n">
        <v>49</v>
      </c>
      <c r="B65" s="14" t="n">
        <f aca="false">IF($A65&gt;$C$11,"",N(G64))</f>
        <v>56682.85</v>
      </c>
      <c r="C65" s="14" t="n">
        <f aca="false">IF($A65&gt;$C$11,"",IF(N(B65)&lt;=0,0,IF($A65=$C$11,N(B65)+N(D65),MIN($C$12,N(B65)+N(D65)))))</f>
        <v>4891.54</v>
      </c>
      <c r="D65" s="14" t="n">
        <f aca="false">IF($A65&gt;$C$11,"",ROUND(N(B65)*$C$10,2))</f>
        <v>307.03</v>
      </c>
      <c r="E65" s="14" t="n">
        <f aca="false">IF($A65&gt;$C$11,"",N(C65)-N(D65))</f>
        <v>4584.51</v>
      </c>
      <c r="F65" s="14" t="n">
        <f aca="false">IF($A65&gt;$C$11,"",IF(N(B65)&lt;=0,0,MIN($C$8,N(B65)-N(E65))))</f>
        <v>0</v>
      </c>
      <c r="G65" s="14" t="n">
        <f aca="false">IF($A65&gt;$C$11,"",ROUND(N(B65)-N(E65)-N(F65),2))</f>
        <v>52098.34</v>
      </c>
      <c r="H65" s="14" t="n">
        <f aca="false">IF($A65&gt;$C$11,"",N(H64)+N(D65))</f>
        <v>41783.8</v>
      </c>
    </row>
    <row r="66" customFormat="false" ht="15" hidden="false" customHeight="false" outlineLevel="0" collapsed="false">
      <c r="A66" s="15" t="n">
        <v>50</v>
      </c>
      <c r="B66" s="16" t="n">
        <f aca="false">IF($A66&gt;$C$11,"",N(G65))</f>
        <v>52098.34</v>
      </c>
      <c r="C66" s="16" t="n">
        <f aca="false">IF($A66&gt;$C$11,"",IF(N(B66)&lt;=0,0,IF($A66=$C$11,N(B66)+N(D66),MIN($C$12,N(B66)+N(D66)))))</f>
        <v>4891.54</v>
      </c>
      <c r="D66" s="16" t="n">
        <f aca="false">IF($A66&gt;$C$11,"",ROUND(N(B66)*$C$10,2))</f>
        <v>282.2</v>
      </c>
      <c r="E66" s="16" t="n">
        <f aca="false">IF($A66&gt;$C$11,"",N(C66)-N(D66))</f>
        <v>4609.34</v>
      </c>
      <c r="F66" s="16" t="n">
        <f aca="false">IF($A66&gt;$C$11,"",IF(N(B66)&lt;=0,0,MIN($C$8,N(B66)-N(E66))))</f>
        <v>0</v>
      </c>
      <c r="G66" s="16" t="n">
        <f aca="false">IF($A66&gt;$C$11,"",ROUND(N(B66)-N(E66)-N(F66),2))</f>
        <v>47489</v>
      </c>
      <c r="H66" s="16" t="n">
        <f aca="false">IF($A66&gt;$C$11,"",N(H65)+N(D66))</f>
        <v>42066</v>
      </c>
    </row>
    <row r="67" customFormat="false" ht="15" hidden="false" customHeight="false" outlineLevel="0" collapsed="false">
      <c r="A67" s="13" t="n">
        <v>51</v>
      </c>
      <c r="B67" s="14" t="n">
        <f aca="false">IF($A67&gt;$C$11,"",N(G66))</f>
        <v>47489</v>
      </c>
      <c r="C67" s="14" t="n">
        <f aca="false">IF($A67&gt;$C$11,"",IF(N(B67)&lt;=0,0,IF($A67=$C$11,N(B67)+N(D67),MIN($C$12,N(B67)+N(D67)))))</f>
        <v>4891.54</v>
      </c>
      <c r="D67" s="14" t="n">
        <f aca="false">IF($A67&gt;$C$11,"",ROUND(N(B67)*$C$10,2))</f>
        <v>257.23</v>
      </c>
      <c r="E67" s="14" t="n">
        <f aca="false">IF($A67&gt;$C$11,"",N(C67)-N(D67))</f>
        <v>4634.31</v>
      </c>
      <c r="F67" s="14" t="n">
        <f aca="false">IF($A67&gt;$C$11,"",IF(N(B67)&lt;=0,0,MIN($C$8,N(B67)-N(E67))))</f>
        <v>0</v>
      </c>
      <c r="G67" s="14" t="n">
        <f aca="false">IF($A67&gt;$C$11,"",ROUND(N(B67)-N(E67)-N(F67),2))</f>
        <v>42854.69</v>
      </c>
      <c r="H67" s="14" t="n">
        <f aca="false">IF($A67&gt;$C$11,"",N(H66)+N(D67))</f>
        <v>42323.23</v>
      </c>
    </row>
    <row r="68" customFormat="false" ht="15" hidden="false" customHeight="false" outlineLevel="0" collapsed="false">
      <c r="A68" s="15" t="n">
        <v>52</v>
      </c>
      <c r="B68" s="16" t="n">
        <f aca="false">IF($A68&gt;$C$11,"",N(G67))</f>
        <v>42854.69</v>
      </c>
      <c r="C68" s="16" t="n">
        <f aca="false">IF($A68&gt;$C$11,"",IF(N(B68)&lt;=0,0,IF($A68=$C$11,N(B68)+N(D68),MIN($C$12,N(B68)+N(D68)))))</f>
        <v>4891.54</v>
      </c>
      <c r="D68" s="16" t="n">
        <f aca="false">IF($A68&gt;$C$11,"",ROUND(N(B68)*$C$10,2))</f>
        <v>232.13</v>
      </c>
      <c r="E68" s="16" t="n">
        <f aca="false">IF($A68&gt;$C$11,"",N(C68)-N(D68))</f>
        <v>4659.41</v>
      </c>
      <c r="F68" s="16" t="n">
        <f aca="false">IF($A68&gt;$C$11,"",IF(N(B68)&lt;=0,0,MIN($C$8,N(B68)-N(E68))))</f>
        <v>0</v>
      </c>
      <c r="G68" s="16" t="n">
        <f aca="false">IF($A68&gt;$C$11,"",ROUND(N(B68)-N(E68)-N(F68),2))</f>
        <v>38195.28</v>
      </c>
      <c r="H68" s="16" t="n">
        <f aca="false">IF($A68&gt;$C$11,"",N(H67)+N(D68))</f>
        <v>42555.36</v>
      </c>
    </row>
    <row r="69" customFormat="false" ht="15" hidden="false" customHeight="false" outlineLevel="0" collapsed="false">
      <c r="A69" s="13" t="n">
        <v>53</v>
      </c>
      <c r="B69" s="14" t="n">
        <f aca="false">IF($A69&gt;$C$11,"",N(G68))</f>
        <v>38195.28</v>
      </c>
      <c r="C69" s="14" t="n">
        <f aca="false">IF($A69&gt;$C$11,"",IF(N(B69)&lt;=0,0,IF($A69=$C$11,N(B69)+N(D69),MIN($C$12,N(B69)+N(D69)))))</f>
        <v>4891.54</v>
      </c>
      <c r="D69" s="14" t="n">
        <f aca="false">IF($A69&gt;$C$11,"",ROUND(N(B69)*$C$10,2))</f>
        <v>206.89</v>
      </c>
      <c r="E69" s="14" t="n">
        <f aca="false">IF($A69&gt;$C$11,"",N(C69)-N(D69))</f>
        <v>4684.65</v>
      </c>
      <c r="F69" s="14" t="n">
        <f aca="false">IF($A69&gt;$C$11,"",IF(N(B69)&lt;=0,0,MIN($C$8,N(B69)-N(E69))))</f>
        <v>0</v>
      </c>
      <c r="G69" s="14" t="n">
        <f aca="false">IF($A69&gt;$C$11,"",ROUND(N(B69)-N(E69)-N(F69),2))</f>
        <v>33510.63</v>
      </c>
      <c r="H69" s="14" t="n">
        <f aca="false">IF($A69&gt;$C$11,"",N(H68)+N(D69))</f>
        <v>42762.25</v>
      </c>
    </row>
    <row r="70" customFormat="false" ht="15" hidden="false" customHeight="false" outlineLevel="0" collapsed="false">
      <c r="A70" s="15" t="n">
        <v>54</v>
      </c>
      <c r="B70" s="16" t="n">
        <f aca="false">IF($A70&gt;$C$11,"",N(G69))</f>
        <v>33510.63</v>
      </c>
      <c r="C70" s="16" t="n">
        <f aca="false">IF($A70&gt;$C$11,"",IF(N(B70)&lt;=0,0,IF($A70=$C$11,N(B70)+N(D70),MIN($C$12,N(B70)+N(D70)))))</f>
        <v>4891.54</v>
      </c>
      <c r="D70" s="16" t="n">
        <f aca="false">IF($A70&gt;$C$11,"",ROUND(N(B70)*$C$10,2))</f>
        <v>181.52</v>
      </c>
      <c r="E70" s="16" t="n">
        <f aca="false">IF($A70&gt;$C$11,"",N(C70)-N(D70))</f>
        <v>4710.02</v>
      </c>
      <c r="F70" s="16" t="n">
        <f aca="false">IF($A70&gt;$C$11,"",IF(N(B70)&lt;=0,0,MIN($C$8,N(B70)-N(E70))))</f>
        <v>0</v>
      </c>
      <c r="G70" s="16" t="n">
        <f aca="false">IF($A70&gt;$C$11,"",ROUND(N(B70)-N(E70)-N(F70),2))</f>
        <v>28800.61</v>
      </c>
      <c r="H70" s="16" t="n">
        <f aca="false">IF($A70&gt;$C$11,"",N(H69)+N(D70))</f>
        <v>42943.77</v>
      </c>
    </row>
    <row r="71" customFormat="false" ht="15" hidden="false" customHeight="false" outlineLevel="0" collapsed="false">
      <c r="A71" s="13" t="n">
        <v>55</v>
      </c>
      <c r="B71" s="14" t="n">
        <f aca="false">IF($A71&gt;$C$11,"",N(G70))</f>
        <v>28800.61</v>
      </c>
      <c r="C71" s="14" t="n">
        <f aca="false">IF($A71&gt;$C$11,"",IF(N(B71)&lt;=0,0,IF($A71=$C$11,N(B71)+N(D71),MIN($C$12,N(B71)+N(D71)))))</f>
        <v>4891.54</v>
      </c>
      <c r="D71" s="14" t="n">
        <f aca="false">IF($A71&gt;$C$11,"",ROUND(N(B71)*$C$10,2))</f>
        <v>156</v>
      </c>
      <c r="E71" s="14" t="n">
        <f aca="false">IF($A71&gt;$C$11,"",N(C71)-N(D71))</f>
        <v>4735.54</v>
      </c>
      <c r="F71" s="14" t="n">
        <f aca="false">IF($A71&gt;$C$11,"",IF(N(B71)&lt;=0,0,MIN($C$8,N(B71)-N(E71))))</f>
        <v>0</v>
      </c>
      <c r="G71" s="14" t="n">
        <f aca="false">IF($A71&gt;$C$11,"",ROUND(N(B71)-N(E71)-N(F71),2))</f>
        <v>24065.07</v>
      </c>
      <c r="H71" s="14" t="n">
        <f aca="false">IF($A71&gt;$C$11,"",N(H70)+N(D71))</f>
        <v>43099.77</v>
      </c>
    </row>
    <row r="72" customFormat="false" ht="15" hidden="false" customHeight="false" outlineLevel="0" collapsed="false">
      <c r="A72" s="15" t="n">
        <v>56</v>
      </c>
      <c r="B72" s="16" t="n">
        <f aca="false">IF($A72&gt;$C$11,"",N(G71))</f>
        <v>24065.07</v>
      </c>
      <c r="C72" s="16" t="n">
        <f aca="false">IF($A72&gt;$C$11,"",IF(N(B72)&lt;=0,0,IF($A72=$C$11,N(B72)+N(D72),MIN($C$12,N(B72)+N(D72)))))</f>
        <v>4891.54</v>
      </c>
      <c r="D72" s="16" t="n">
        <f aca="false">IF($A72&gt;$C$11,"",ROUND(N(B72)*$C$10,2))</f>
        <v>130.35</v>
      </c>
      <c r="E72" s="16" t="n">
        <f aca="false">IF($A72&gt;$C$11,"",N(C72)-N(D72))</f>
        <v>4761.19</v>
      </c>
      <c r="F72" s="16" t="n">
        <f aca="false">IF($A72&gt;$C$11,"",IF(N(B72)&lt;=0,0,MIN($C$8,N(B72)-N(E72))))</f>
        <v>0</v>
      </c>
      <c r="G72" s="16" t="n">
        <f aca="false">IF($A72&gt;$C$11,"",ROUND(N(B72)-N(E72)-N(F72),2))</f>
        <v>19303.88</v>
      </c>
      <c r="H72" s="16" t="n">
        <f aca="false">IF($A72&gt;$C$11,"",N(H71)+N(D72))</f>
        <v>43230.12</v>
      </c>
    </row>
    <row r="73" customFormat="false" ht="15" hidden="false" customHeight="false" outlineLevel="0" collapsed="false">
      <c r="A73" s="13" t="n">
        <v>57</v>
      </c>
      <c r="B73" s="14" t="n">
        <f aca="false">IF($A73&gt;$C$11,"",N(G72))</f>
        <v>19303.88</v>
      </c>
      <c r="C73" s="14" t="n">
        <f aca="false">IF($A73&gt;$C$11,"",IF(N(B73)&lt;=0,0,IF($A73=$C$11,N(B73)+N(D73),MIN($C$12,N(B73)+N(D73)))))</f>
        <v>4891.54</v>
      </c>
      <c r="D73" s="14" t="n">
        <f aca="false">IF($A73&gt;$C$11,"",ROUND(N(B73)*$C$10,2))</f>
        <v>104.56</v>
      </c>
      <c r="E73" s="14" t="n">
        <f aca="false">IF($A73&gt;$C$11,"",N(C73)-N(D73))</f>
        <v>4786.98</v>
      </c>
      <c r="F73" s="14" t="n">
        <f aca="false">IF($A73&gt;$C$11,"",IF(N(B73)&lt;=0,0,MIN($C$8,N(B73)-N(E73))))</f>
        <v>0</v>
      </c>
      <c r="G73" s="14" t="n">
        <f aca="false">IF($A73&gt;$C$11,"",ROUND(N(B73)-N(E73)-N(F73),2))</f>
        <v>14516.9</v>
      </c>
      <c r="H73" s="14" t="n">
        <f aca="false">IF($A73&gt;$C$11,"",N(H72)+N(D73))</f>
        <v>43334.68</v>
      </c>
    </row>
    <row r="74" customFormat="false" ht="15" hidden="false" customHeight="false" outlineLevel="0" collapsed="false">
      <c r="A74" s="15" t="n">
        <v>58</v>
      </c>
      <c r="B74" s="16" t="n">
        <f aca="false">IF($A74&gt;$C$11,"",N(G73))</f>
        <v>14516.9</v>
      </c>
      <c r="C74" s="16" t="n">
        <f aca="false">IF($A74&gt;$C$11,"",IF(N(B74)&lt;=0,0,IF($A74=$C$11,N(B74)+N(D74),MIN($C$12,N(B74)+N(D74)))))</f>
        <v>4891.54</v>
      </c>
      <c r="D74" s="16" t="n">
        <f aca="false">IF($A74&gt;$C$11,"",ROUND(N(B74)*$C$10,2))</f>
        <v>78.63</v>
      </c>
      <c r="E74" s="16" t="n">
        <f aca="false">IF($A74&gt;$C$11,"",N(C74)-N(D74))</f>
        <v>4812.91</v>
      </c>
      <c r="F74" s="16" t="n">
        <f aca="false">IF($A74&gt;$C$11,"",IF(N(B74)&lt;=0,0,MIN($C$8,N(B74)-N(E74))))</f>
        <v>0</v>
      </c>
      <c r="G74" s="16" t="n">
        <f aca="false">IF($A74&gt;$C$11,"",ROUND(N(B74)-N(E74)-N(F74),2))</f>
        <v>9703.99</v>
      </c>
      <c r="H74" s="16" t="n">
        <f aca="false">IF($A74&gt;$C$11,"",N(H73)+N(D74))</f>
        <v>43413.31</v>
      </c>
    </row>
    <row r="75" customFormat="false" ht="15" hidden="false" customHeight="false" outlineLevel="0" collapsed="false">
      <c r="A75" s="13" t="n">
        <v>59</v>
      </c>
      <c r="B75" s="14" t="n">
        <f aca="false">IF($A75&gt;$C$11,"",N(G74))</f>
        <v>9703.99</v>
      </c>
      <c r="C75" s="14" t="n">
        <f aca="false">IF($A75&gt;$C$11,"",IF(N(B75)&lt;=0,0,IF($A75=$C$11,N(B75)+N(D75),MIN($C$12,N(B75)+N(D75)))))</f>
        <v>4891.54</v>
      </c>
      <c r="D75" s="14" t="n">
        <f aca="false">IF($A75&gt;$C$11,"",ROUND(N(B75)*$C$10,2))</f>
        <v>52.56</v>
      </c>
      <c r="E75" s="14" t="n">
        <f aca="false">IF($A75&gt;$C$11,"",N(C75)-N(D75))</f>
        <v>4838.98</v>
      </c>
      <c r="F75" s="14" t="n">
        <f aca="false">IF($A75&gt;$C$11,"",IF(N(B75)&lt;=0,0,MIN($C$8,N(B75)-N(E75))))</f>
        <v>0</v>
      </c>
      <c r="G75" s="14" t="n">
        <f aca="false">IF($A75&gt;$C$11,"",ROUND(N(B75)-N(E75)-N(F75),2))</f>
        <v>4865.01</v>
      </c>
      <c r="H75" s="14" t="n">
        <f aca="false">IF($A75&gt;$C$11,"",N(H74)+N(D75))</f>
        <v>43465.87</v>
      </c>
    </row>
    <row r="76" customFormat="false" ht="15" hidden="false" customHeight="false" outlineLevel="0" collapsed="false">
      <c r="A76" s="15" t="n">
        <v>60</v>
      </c>
      <c r="B76" s="16" t="n">
        <f aca="false">IF($A76&gt;$C$11,"",N(G75))</f>
        <v>4865.01</v>
      </c>
      <c r="C76" s="16" t="n">
        <f aca="false">IF($A76&gt;$C$11,"",IF(N(B76)&lt;=0,0,IF($A76=$C$11,N(B76)+N(D76),MIN($C$12,N(B76)+N(D76)))))</f>
        <v>4891.36</v>
      </c>
      <c r="D76" s="16" t="n">
        <f aca="false">IF($A76&gt;$C$11,"",ROUND(N(B76)*$C$10,2))</f>
        <v>26.35</v>
      </c>
      <c r="E76" s="16" t="n">
        <f aca="false">IF($A76&gt;$C$11,"",N(C76)-N(D76))</f>
        <v>4865.01</v>
      </c>
      <c r="F76" s="16" t="n">
        <f aca="false">IF($A76&gt;$C$11,"",IF(N(B76)&lt;=0,0,MIN($C$8,N(B76)-N(E76))))</f>
        <v>0</v>
      </c>
      <c r="G76" s="16" t="n">
        <f aca="false">IF($A76&gt;$C$11,"",ROUND(N(B76)-N(E76)-N(F76),2))</f>
        <v>0</v>
      </c>
      <c r="H76" s="16" t="n">
        <f aca="false">IF($A76&gt;$C$11,"",N(H75)+N(D76))</f>
        <v>43492.22</v>
      </c>
    </row>
    <row r="77" customFormat="false" ht="15" hidden="false" customHeight="false" outlineLevel="0" collapsed="false">
      <c r="A77" s="13" t="n">
        <v>61</v>
      </c>
      <c r="B77" s="14" t="str">
        <f aca="false">IF($A77&gt;$C$11,"",N(G76))</f>
        <v/>
      </c>
      <c r="C77" s="14" t="str">
        <f aca="false">IF($A77&gt;$C$11,"",IF(N(B77)&lt;=0,0,IF($A77=$C$11,N(B77)+N(D77),MIN($C$12,N(B77)+N(D77)))))</f>
        <v/>
      </c>
      <c r="D77" s="14" t="str">
        <f aca="false">IF($A77&gt;$C$11,"",ROUND(N(B77)*$C$10,2))</f>
        <v/>
      </c>
      <c r="E77" s="14" t="str">
        <f aca="false">IF($A77&gt;$C$11,"",N(C77)-N(D77))</f>
        <v/>
      </c>
      <c r="F77" s="14" t="str">
        <f aca="false">IF($A77&gt;$C$11,"",IF(N(B77)&lt;=0,0,MIN($C$8,N(B77)-N(E77))))</f>
        <v/>
      </c>
      <c r="G77" s="14" t="str">
        <f aca="false">IF($A77&gt;$C$11,"",ROUND(N(B77)-N(E77)-N(F77),2))</f>
        <v/>
      </c>
      <c r="H77" s="14" t="str">
        <f aca="false">IF($A77&gt;$C$11,"",N(H76)+N(D77))</f>
        <v/>
      </c>
    </row>
    <row r="78" customFormat="false" ht="15" hidden="false" customHeight="false" outlineLevel="0" collapsed="false">
      <c r="A78" s="15" t="n">
        <v>62</v>
      </c>
      <c r="B78" s="16" t="str">
        <f aca="false">IF($A78&gt;$C$11,"",N(G77))</f>
        <v/>
      </c>
      <c r="C78" s="16" t="str">
        <f aca="false">IF($A78&gt;$C$11,"",IF(N(B78)&lt;=0,0,IF($A78=$C$11,N(B78)+N(D78),MIN($C$12,N(B78)+N(D78)))))</f>
        <v/>
      </c>
      <c r="D78" s="16" t="str">
        <f aca="false">IF($A78&gt;$C$11,"",ROUND(N(B78)*$C$10,2))</f>
        <v/>
      </c>
      <c r="E78" s="16" t="str">
        <f aca="false">IF($A78&gt;$C$11,"",N(C78)-N(D78))</f>
        <v/>
      </c>
      <c r="F78" s="16" t="str">
        <f aca="false">IF($A78&gt;$C$11,"",IF(N(B78)&lt;=0,0,MIN($C$8,N(B78)-N(E78))))</f>
        <v/>
      </c>
      <c r="G78" s="16" t="str">
        <f aca="false">IF($A78&gt;$C$11,"",ROUND(N(B78)-N(E78)-N(F78),2))</f>
        <v/>
      </c>
      <c r="H78" s="16" t="str">
        <f aca="false">IF($A78&gt;$C$11,"",N(H77)+N(D78))</f>
        <v/>
      </c>
    </row>
    <row r="79" customFormat="false" ht="15" hidden="false" customHeight="false" outlineLevel="0" collapsed="false">
      <c r="A79" s="13" t="n">
        <v>63</v>
      </c>
      <c r="B79" s="14" t="str">
        <f aca="false">IF($A79&gt;$C$11,"",N(G78))</f>
        <v/>
      </c>
      <c r="C79" s="14" t="str">
        <f aca="false">IF($A79&gt;$C$11,"",IF(N(B79)&lt;=0,0,IF($A79=$C$11,N(B79)+N(D79),MIN($C$12,N(B79)+N(D79)))))</f>
        <v/>
      </c>
      <c r="D79" s="14" t="str">
        <f aca="false">IF($A79&gt;$C$11,"",ROUND(N(B79)*$C$10,2))</f>
        <v/>
      </c>
      <c r="E79" s="14" t="str">
        <f aca="false">IF($A79&gt;$C$11,"",N(C79)-N(D79))</f>
        <v/>
      </c>
      <c r="F79" s="14" t="str">
        <f aca="false">IF($A79&gt;$C$11,"",IF(N(B79)&lt;=0,0,MIN($C$8,N(B79)-N(E79))))</f>
        <v/>
      </c>
      <c r="G79" s="14" t="str">
        <f aca="false">IF($A79&gt;$C$11,"",ROUND(N(B79)-N(E79)-N(F79),2))</f>
        <v/>
      </c>
      <c r="H79" s="14" t="str">
        <f aca="false">IF($A79&gt;$C$11,"",N(H78)+N(D79))</f>
        <v/>
      </c>
    </row>
    <row r="80" customFormat="false" ht="15" hidden="false" customHeight="false" outlineLevel="0" collapsed="false">
      <c r="A80" s="15" t="n">
        <v>64</v>
      </c>
      <c r="B80" s="16" t="str">
        <f aca="false">IF($A80&gt;$C$11,"",N(G79))</f>
        <v/>
      </c>
      <c r="C80" s="16" t="str">
        <f aca="false">IF($A80&gt;$C$11,"",IF(N(B80)&lt;=0,0,IF($A80=$C$11,N(B80)+N(D80),MIN($C$12,N(B80)+N(D80)))))</f>
        <v/>
      </c>
      <c r="D80" s="16" t="str">
        <f aca="false">IF($A80&gt;$C$11,"",ROUND(N(B80)*$C$10,2))</f>
        <v/>
      </c>
      <c r="E80" s="16" t="str">
        <f aca="false">IF($A80&gt;$C$11,"",N(C80)-N(D80))</f>
        <v/>
      </c>
      <c r="F80" s="16" t="str">
        <f aca="false">IF($A80&gt;$C$11,"",IF(N(B80)&lt;=0,0,MIN($C$8,N(B80)-N(E80))))</f>
        <v/>
      </c>
      <c r="G80" s="16" t="str">
        <f aca="false">IF($A80&gt;$C$11,"",ROUND(N(B80)-N(E80)-N(F80),2))</f>
        <v/>
      </c>
      <c r="H80" s="16" t="str">
        <f aca="false">IF($A80&gt;$C$11,"",N(H79)+N(D80))</f>
        <v/>
      </c>
    </row>
    <row r="81" customFormat="false" ht="15" hidden="false" customHeight="false" outlineLevel="0" collapsed="false">
      <c r="A81" s="13" t="n">
        <v>65</v>
      </c>
      <c r="B81" s="14" t="str">
        <f aca="false">IF($A81&gt;$C$11,"",N(G80))</f>
        <v/>
      </c>
      <c r="C81" s="14" t="str">
        <f aca="false">IF($A81&gt;$C$11,"",IF(N(B81)&lt;=0,0,IF($A81=$C$11,N(B81)+N(D81),MIN($C$12,N(B81)+N(D81)))))</f>
        <v/>
      </c>
      <c r="D81" s="14" t="str">
        <f aca="false">IF($A81&gt;$C$11,"",ROUND(N(B81)*$C$10,2))</f>
        <v/>
      </c>
      <c r="E81" s="14" t="str">
        <f aca="false">IF($A81&gt;$C$11,"",N(C81)-N(D81))</f>
        <v/>
      </c>
      <c r="F81" s="14" t="str">
        <f aca="false">IF($A81&gt;$C$11,"",IF(N(B81)&lt;=0,0,MIN($C$8,N(B81)-N(E81))))</f>
        <v/>
      </c>
      <c r="G81" s="14" t="str">
        <f aca="false">IF($A81&gt;$C$11,"",ROUND(N(B81)-N(E81)-N(F81),2))</f>
        <v/>
      </c>
      <c r="H81" s="14" t="str">
        <f aca="false">IF($A81&gt;$C$11,"",N(H80)+N(D81))</f>
        <v/>
      </c>
    </row>
    <row r="82" customFormat="false" ht="15" hidden="false" customHeight="false" outlineLevel="0" collapsed="false">
      <c r="A82" s="15" t="n">
        <v>66</v>
      </c>
      <c r="B82" s="16" t="str">
        <f aca="false">IF($A82&gt;$C$11,"",N(G81))</f>
        <v/>
      </c>
      <c r="C82" s="16" t="str">
        <f aca="false">IF($A82&gt;$C$11,"",IF(N(B82)&lt;=0,0,IF($A82=$C$11,N(B82)+N(D82),MIN($C$12,N(B82)+N(D82)))))</f>
        <v/>
      </c>
      <c r="D82" s="16" t="str">
        <f aca="false">IF($A82&gt;$C$11,"",ROUND(N(B82)*$C$10,2))</f>
        <v/>
      </c>
      <c r="E82" s="16" t="str">
        <f aca="false">IF($A82&gt;$C$11,"",N(C82)-N(D82))</f>
        <v/>
      </c>
      <c r="F82" s="16" t="str">
        <f aca="false">IF($A82&gt;$C$11,"",IF(N(B82)&lt;=0,0,MIN($C$8,N(B82)-N(E82))))</f>
        <v/>
      </c>
      <c r="G82" s="16" t="str">
        <f aca="false">IF($A82&gt;$C$11,"",ROUND(N(B82)-N(E82)-N(F82),2))</f>
        <v/>
      </c>
      <c r="H82" s="16" t="str">
        <f aca="false">IF($A82&gt;$C$11,"",N(H81)+N(D82))</f>
        <v/>
      </c>
    </row>
    <row r="83" customFormat="false" ht="15" hidden="false" customHeight="false" outlineLevel="0" collapsed="false">
      <c r="A83" s="13" t="n">
        <v>67</v>
      </c>
      <c r="B83" s="14" t="str">
        <f aca="false">IF($A83&gt;$C$11,"",N(G82))</f>
        <v/>
      </c>
      <c r="C83" s="14" t="str">
        <f aca="false">IF($A83&gt;$C$11,"",IF(N(B83)&lt;=0,0,IF($A83=$C$11,N(B83)+N(D83),MIN($C$12,N(B83)+N(D83)))))</f>
        <v/>
      </c>
      <c r="D83" s="14" t="str">
        <f aca="false">IF($A83&gt;$C$11,"",ROUND(N(B83)*$C$10,2))</f>
        <v/>
      </c>
      <c r="E83" s="14" t="str">
        <f aca="false">IF($A83&gt;$C$11,"",N(C83)-N(D83))</f>
        <v/>
      </c>
      <c r="F83" s="14" t="str">
        <f aca="false">IF($A83&gt;$C$11,"",IF(N(B83)&lt;=0,0,MIN($C$8,N(B83)-N(E83))))</f>
        <v/>
      </c>
      <c r="G83" s="14" t="str">
        <f aca="false">IF($A83&gt;$C$11,"",ROUND(N(B83)-N(E83)-N(F83),2))</f>
        <v/>
      </c>
      <c r="H83" s="14" t="str">
        <f aca="false">IF($A83&gt;$C$11,"",N(H82)+N(D83))</f>
        <v/>
      </c>
    </row>
    <row r="84" customFormat="false" ht="15" hidden="false" customHeight="false" outlineLevel="0" collapsed="false">
      <c r="A84" s="15" t="n">
        <v>68</v>
      </c>
      <c r="B84" s="16" t="str">
        <f aca="false">IF($A84&gt;$C$11,"",N(G83))</f>
        <v/>
      </c>
      <c r="C84" s="16" t="str">
        <f aca="false">IF($A84&gt;$C$11,"",IF(N(B84)&lt;=0,0,IF($A84=$C$11,N(B84)+N(D84),MIN($C$12,N(B84)+N(D84)))))</f>
        <v/>
      </c>
      <c r="D84" s="16" t="str">
        <f aca="false">IF($A84&gt;$C$11,"",ROUND(N(B84)*$C$10,2))</f>
        <v/>
      </c>
      <c r="E84" s="16" t="str">
        <f aca="false">IF($A84&gt;$C$11,"",N(C84)-N(D84))</f>
        <v/>
      </c>
      <c r="F84" s="16" t="str">
        <f aca="false">IF($A84&gt;$C$11,"",IF(N(B84)&lt;=0,0,MIN($C$8,N(B84)-N(E84))))</f>
        <v/>
      </c>
      <c r="G84" s="16" t="str">
        <f aca="false">IF($A84&gt;$C$11,"",ROUND(N(B84)-N(E84)-N(F84),2))</f>
        <v/>
      </c>
      <c r="H84" s="16" t="str">
        <f aca="false">IF($A84&gt;$C$11,"",N(H83)+N(D84))</f>
        <v/>
      </c>
    </row>
    <row r="85" customFormat="false" ht="15" hidden="false" customHeight="false" outlineLevel="0" collapsed="false">
      <c r="A85" s="13" t="n">
        <v>69</v>
      </c>
      <c r="B85" s="14" t="str">
        <f aca="false">IF($A85&gt;$C$11,"",N(G84))</f>
        <v/>
      </c>
      <c r="C85" s="14" t="str">
        <f aca="false">IF($A85&gt;$C$11,"",IF(N(B85)&lt;=0,0,IF($A85=$C$11,N(B85)+N(D85),MIN($C$12,N(B85)+N(D85)))))</f>
        <v/>
      </c>
      <c r="D85" s="14" t="str">
        <f aca="false">IF($A85&gt;$C$11,"",ROUND(N(B85)*$C$10,2))</f>
        <v/>
      </c>
      <c r="E85" s="14" t="str">
        <f aca="false">IF($A85&gt;$C$11,"",N(C85)-N(D85))</f>
        <v/>
      </c>
      <c r="F85" s="14" t="str">
        <f aca="false">IF($A85&gt;$C$11,"",IF(N(B85)&lt;=0,0,MIN($C$8,N(B85)-N(E85))))</f>
        <v/>
      </c>
      <c r="G85" s="14" t="str">
        <f aca="false">IF($A85&gt;$C$11,"",ROUND(N(B85)-N(E85)-N(F85),2))</f>
        <v/>
      </c>
      <c r="H85" s="14" t="str">
        <f aca="false">IF($A85&gt;$C$11,"",N(H84)+N(D85))</f>
        <v/>
      </c>
    </row>
    <row r="86" customFormat="false" ht="15" hidden="false" customHeight="false" outlineLevel="0" collapsed="false">
      <c r="A86" s="15" t="n">
        <v>70</v>
      </c>
      <c r="B86" s="16" t="str">
        <f aca="false">IF($A86&gt;$C$11,"",N(G85))</f>
        <v/>
      </c>
      <c r="C86" s="16" t="str">
        <f aca="false">IF($A86&gt;$C$11,"",IF(N(B86)&lt;=0,0,IF($A86=$C$11,N(B86)+N(D86),MIN($C$12,N(B86)+N(D86)))))</f>
        <v/>
      </c>
      <c r="D86" s="16" t="str">
        <f aca="false">IF($A86&gt;$C$11,"",ROUND(N(B86)*$C$10,2))</f>
        <v/>
      </c>
      <c r="E86" s="16" t="str">
        <f aca="false">IF($A86&gt;$C$11,"",N(C86)-N(D86))</f>
        <v/>
      </c>
      <c r="F86" s="16" t="str">
        <f aca="false">IF($A86&gt;$C$11,"",IF(N(B86)&lt;=0,0,MIN($C$8,N(B86)-N(E86))))</f>
        <v/>
      </c>
      <c r="G86" s="16" t="str">
        <f aca="false">IF($A86&gt;$C$11,"",ROUND(N(B86)-N(E86)-N(F86),2))</f>
        <v/>
      </c>
      <c r="H86" s="16" t="str">
        <f aca="false">IF($A86&gt;$C$11,"",N(H85)+N(D86))</f>
        <v/>
      </c>
    </row>
    <row r="87" customFormat="false" ht="15" hidden="false" customHeight="false" outlineLevel="0" collapsed="false">
      <c r="A87" s="13" t="n">
        <v>71</v>
      </c>
      <c r="B87" s="14" t="str">
        <f aca="false">IF($A87&gt;$C$11,"",N(G86))</f>
        <v/>
      </c>
      <c r="C87" s="14" t="str">
        <f aca="false">IF($A87&gt;$C$11,"",IF(N(B87)&lt;=0,0,IF($A87=$C$11,N(B87)+N(D87),MIN($C$12,N(B87)+N(D87)))))</f>
        <v/>
      </c>
      <c r="D87" s="14" t="str">
        <f aca="false">IF($A87&gt;$C$11,"",ROUND(N(B87)*$C$10,2))</f>
        <v/>
      </c>
      <c r="E87" s="14" t="str">
        <f aca="false">IF($A87&gt;$C$11,"",N(C87)-N(D87))</f>
        <v/>
      </c>
      <c r="F87" s="14" t="str">
        <f aca="false">IF($A87&gt;$C$11,"",IF(N(B87)&lt;=0,0,MIN($C$8,N(B87)-N(E87))))</f>
        <v/>
      </c>
      <c r="G87" s="14" t="str">
        <f aca="false">IF($A87&gt;$C$11,"",ROUND(N(B87)-N(E87)-N(F87),2))</f>
        <v/>
      </c>
      <c r="H87" s="14" t="str">
        <f aca="false">IF($A87&gt;$C$11,"",N(H86)+N(D87))</f>
        <v/>
      </c>
    </row>
    <row r="88" customFormat="false" ht="15" hidden="false" customHeight="false" outlineLevel="0" collapsed="false">
      <c r="A88" s="15" t="n">
        <v>72</v>
      </c>
      <c r="B88" s="16" t="str">
        <f aca="false">IF($A88&gt;$C$11,"",N(G87))</f>
        <v/>
      </c>
      <c r="C88" s="16" t="str">
        <f aca="false">IF($A88&gt;$C$11,"",IF(N(B88)&lt;=0,0,IF($A88=$C$11,N(B88)+N(D88),MIN($C$12,N(B88)+N(D88)))))</f>
        <v/>
      </c>
      <c r="D88" s="16" t="str">
        <f aca="false">IF($A88&gt;$C$11,"",ROUND(N(B88)*$C$10,2))</f>
        <v/>
      </c>
      <c r="E88" s="16" t="str">
        <f aca="false">IF($A88&gt;$C$11,"",N(C88)-N(D88))</f>
        <v/>
      </c>
      <c r="F88" s="16" t="str">
        <f aca="false">IF($A88&gt;$C$11,"",IF(N(B88)&lt;=0,0,MIN($C$8,N(B88)-N(E88))))</f>
        <v/>
      </c>
      <c r="G88" s="16" t="str">
        <f aca="false">IF($A88&gt;$C$11,"",ROUND(N(B88)-N(E88)-N(F88),2))</f>
        <v/>
      </c>
      <c r="H88" s="16" t="str">
        <f aca="false">IF($A88&gt;$C$11,"",N(H87)+N(D88))</f>
        <v/>
      </c>
    </row>
    <row r="89" customFormat="false" ht="15" hidden="false" customHeight="false" outlineLevel="0" collapsed="false">
      <c r="A89" s="13" t="n">
        <v>73</v>
      </c>
      <c r="B89" s="14" t="str">
        <f aca="false">IF($A89&gt;$C$11,"",N(G88))</f>
        <v/>
      </c>
      <c r="C89" s="14" t="str">
        <f aca="false">IF($A89&gt;$C$11,"",IF(N(B89)&lt;=0,0,IF($A89=$C$11,N(B89)+N(D89),MIN($C$12,N(B89)+N(D89)))))</f>
        <v/>
      </c>
      <c r="D89" s="14" t="str">
        <f aca="false">IF($A89&gt;$C$11,"",ROUND(N(B89)*$C$10,2))</f>
        <v/>
      </c>
      <c r="E89" s="14" t="str">
        <f aca="false">IF($A89&gt;$C$11,"",N(C89)-N(D89))</f>
        <v/>
      </c>
      <c r="F89" s="14" t="str">
        <f aca="false">IF($A89&gt;$C$11,"",IF(N(B89)&lt;=0,0,MIN($C$8,N(B89)-N(E89))))</f>
        <v/>
      </c>
      <c r="G89" s="14" t="str">
        <f aca="false">IF($A89&gt;$C$11,"",ROUND(N(B89)-N(E89)-N(F89),2))</f>
        <v/>
      </c>
      <c r="H89" s="14" t="str">
        <f aca="false">IF($A89&gt;$C$11,"",N(H88)+N(D89))</f>
        <v/>
      </c>
    </row>
    <row r="90" customFormat="false" ht="15" hidden="false" customHeight="false" outlineLevel="0" collapsed="false">
      <c r="A90" s="15" t="n">
        <v>74</v>
      </c>
      <c r="B90" s="16" t="str">
        <f aca="false">IF($A90&gt;$C$11,"",N(G89))</f>
        <v/>
      </c>
      <c r="C90" s="16" t="str">
        <f aca="false">IF($A90&gt;$C$11,"",IF(N(B90)&lt;=0,0,IF($A90=$C$11,N(B90)+N(D90),MIN($C$12,N(B90)+N(D90)))))</f>
        <v/>
      </c>
      <c r="D90" s="16" t="str">
        <f aca="false">IF($A90&gt;$C$11,"",ROUND(N(B90)*$C$10,2))</f>
        <v/>
      </c>
      <c r="E90" s="16" t="str">
        <f aca="false">IF($A90&gt;$C$11,"",N(C90)-N(D90))</f>
        <v/>
      </c>
      <c r="F90" s="16" t="str">
        <f aca="false">IF($A90&gt;$C$11,"",IF(N(B90)&lt;=0,0,MIN($C$8,N(B90)-N(E90))))</f>
        <v/>
      </c>
      <c r="G90" s="16" t="str">
        <f aca="false">IF($A90&gt;$C$11,"",ROUND(N(B90)-N(E90)-N(F90),2))</f>
        <v/>
      </c>
      <c r="H90" s="16" t="str">
        <f aca="false">IF($A90&gt;$C$11,"",N(H89)+N(D90))</f>
        <v/>
      </c>
    </row>
    <row r="91" customFormat="false" ht="15" hidden="false" customHeight="false" outlineLevel="0" collapsed="false">
      <c r="A91" s="13" t="n">
        <v>75</v>
      </c>
      <c r="B91" s="14" t="str">
        <f aca="false">IF($A91&gt;$C$11,"",N(G90))</f>
        <v/>
      </c>
      <c r="C91" s="14" t="str">
        <f aca="false">IF($A91&gt;$C$11,"",IF(N(B91)&lt;=0,0,IF($A91=$C$11,N(B91)+N(D91),MIN($C$12,N(B91)+N(D91)))))</f>
        <v/>
      </c>
      <c r="D91" s="14" t="str">
        <f aca="false">IF($A91&gt;$C$11,"",ROUND(N(B91)*$C$10,2))</f>
        <v/>
      </c>
      <c r="E91" s="14" t="str">
        <f aca="false">IF($A91&gt;$C$11,"",N(C91)-N(D91))</f>
        <v/>
      </c>
      <c r="F91" s="14" t="str">
        <f aca="false">IF($A91&gt;$C$11,"",IF(N(B91)&lt;=0,0,MIN($C$8,N(B91)-N(E91))))</f>
        <v/>
      </c>
      <c r="G91" s="14" t="str">
        <f aca="false">IF($A91&gt;$C$11,"",ROUND(N(B91)-N(E91)-N(F91),2))</f>
        <v/>
      </c>
      <c r="H91" s="14" t="str">
        <f aca="false">IF($A91&gt;$C$11,"",N(H90)+N(D91))</f>
        <v/>
      </c>
    </row>
    <row r="92" customFormat="false" ht="15" hidden="false" customHeight="false" outlineLevel="0" collapsed="false">
      <c r="A92" s="15" t="n">
        <v>76</v>
      </c>
      <c r="B92" s="16" t="str">
        <f aca="false">IF($A92&gt;$C$11,"",N(G91))</f>
        <v/>
      </c>
      <c r="C92" s="16" t="str">
        <f aca="false">IF($A92&gt;$C$11,"",IF(N(B92)&lt;=0,0,IF($A92=$C$11,N(B92)+N(D92),MIN($C$12,N(B92)+N(D92)))))</f>
        <v/>
      </c>
      <c r="D92" s="16" t="str">
        <f aca="false">IF($A92&gt;$C$11,"",ROUND(N(B92)*$C$10,2))</f>
        <v/>
      </c>
      <c r="E92" s="16" t="str">
        <f aca="false">IF($A92&gt;$C$11,"",N(C92)-N(D92))</f>
        <v/>
      </c>
      <c r="F92" s="16" t="str">
        <f aca="false">IF($A92&gt;$C$11,"",IF(N(B92)&lt;=0,0,MIN($C$8,N(B92)-N(E92))))</f>
        <v/>
      </c>
      <c r="G92" s="16" t="str">
        <f aca="false">IF($A92&gt;$C$11,"",ROUND(N(B92)-N(E92)-N(F92),2))</f>
        <v/>
      </c>
      <c r="H92" s="16" t="str">
        <f aca="false">IF($A92&gt;$C$11,"",N(H91)+N(D92))</f>
        <v/>
      </c>
    </row>
    <row r="93" customFormat="false" ht="15" hidden="false" customHeight="false" outlineLevel="0" collapsed="false">
      <c r="A93" s="13" t="n">
        <v>77</v>
      </c>
      <c r="B93" s="14" t="str">
        <f aca="false">IF($A93&gt;$C$11,"",N(G92))</f>
        <v/>
      </c>
      <c r="C93" s="14" t="str">
        <f aca="false">IF($A93&gt;$C$11,"",IF(N(B93)&lt;=0,0,IF($A93=$C$11,N(B93)+N(D93),MIN($C$12,N(B93)+N(D93)))))</f>
        <v/>
      </c>
      <c r="D93" s="14" t="str">
        <f aca="false">IF($A93&gt;$C$11,"",ROUND(N(B93)*$C$10,2))</f>
        <v/>
      </c>
      <c r="E93" s="14" t="str">
        <f aca="false">IF($A93&gt;$C$11,"",N(C93)-N(D93))</f>
        <v/>
      </c>
      <c r="F93" s="14" t="str">
        <f aca="false">IF($A93&gt;$C$11,"",IF(N(B93)&lt;=0,0,MIN($C$8,N(B93)-N(E93))))</f>
        <v/>
      </c>
      <c r="G93" s="14" t="str">
        <f aca="false">IF($A93&gt;$C$11,"",ROUND(N(B93)-N(E93)-N(F93),2))</f>
        <v/>
      </c>
      <c r="H93" s="14" t="str">
        <f aca="false">IF($A93&gt;$C$11,"",N(H92)+N(D93))</f>
        <v/>
      </c>
    </row>
    <row r="94" customFormat="false" ht="15" hidden="false" customHeight="false" outlineLevel="0" collapsed="false">
      <c r="A94" s="15" t="n">
        <v>78</v>
      </c>
      <c r="B94" s="16" t="str">
        <f aca="false">IF($A94&gt;$C$11,"",N(G93))</f>
        <v/>
      </c>
      <c r="C94" s="16" t="str">
        <f aca="false">IF($A94&gt;$C$11,"",IF(N(B94)&lt;=0,0,IF($A94=$C$11,N(B94)+N(D94),MIN($C$12,N(B94)+N(D94)))))</f>
        <v/>
      </c>
      <c r="D94" s="16" t="str">
        <f aca="false">IF($A94&gt;$C$11,"",ROUND(N(B94)*$C$10,2))</f>
        <v/>
      </c>
      <c r="E94" s="16" t="str">
        <f aca="false">IF($A94&gt;$C$11,"",N(C94)-N(D94))</f>
        <v/>
      </c>
      <c r="F94" s="16" t="str">
        <f aca="false">IF($A94&gt;$C$11,"",IF(N(B94)&lt;=0,0,MIN($C$8,N(B94)-N(E94))))</f>
        <v/>
      </c>
      <c r="G94" s="16" t="str">
        <f aca="false">IF($A94&gt;$C$11,"",ROUND(N(B94)-N(E94)-N(F94),2))</f>
        <v/>
      </c>
      <c r="H94" s="16" t="str">
        <f aca="false">IF($A94&gt;$C$11,"",N(H93)+N(D94))</f>
        <v/>
      </c>
    </row>
    <row r="95" customFormat="false" ht="15" hidden="false" customHeight="false" outlineLevel="0" collapsed="false">
      <c r="A95" s="13" t="n">
        <v>79</v>
      </c>
      <c r="B95" s="14" t="str">
        <f aca="false">IF($A95&gt;$C$11,"",N(G94))</f>
        <v/>
      </c>
      <c r="C95" s="14" t="str">
        <f aca="false">IF($A95&gt;$C$11,"",IF(N(B95)&lt;=0,0,IF($A95=$C$11,N(B95)+N(D95),MIN($C$12,N(B95)+N(D95)))))</f>
        <v/>
      </c>
      <c r="D95" s="14" t="str">
        <f aca="false">IF($A95&gt;$C$11,"",ROUND(N(B95)*$C$10,2))</f>
        <v/>
      </c>
      <c r="E95" s="14" t="str">
        <f aca="false">IF($A95&gt;$C$11,"",N(C95)-N(D95))</f>
        <v/>
      </c>
      <c r="F95" s="14" t="str">
        <f aca="false">IF($A95&gt;$C$11,"",IF(N(B95)&lt;=0,0,MIN($C$8,N(B95)-N(E95))))</f>
        <v/>
      </c>
      <c r="G95" s="14" t="str">
        <f aca="false">IF($A95&gt;$C$11,"",ROUND(N(B95)-N(E95)-N(F95),2))</f>
        <v/>
      </c>
      <c r="H95" s="14" t="str">
        <f aca="false">IF($A95&gt;$C$11,"",N(H94)+N(D95))</f>
        <v/>
      </c>
    </row>
    <row r="96" customFormat="false" ht="15" hidden="false" customHeight="false" outlineLevel="0" collapsed="false">
      <c r="A96" s="15" t="n">
        <v>80</v>
      </c>
      <c r="B96" s="16" t="str">
        <f aca="false">IF($A96&gt;$C$11,"",N(G95))</f>
        <v/>
      </c>
      <c r="C96" s="16" t="str">
        <f aca="false">IF($A96&gt;$C$11,"",IF(N(B96)&lt;=0,0,IF($A96=$C$11,N(B96)+N(D96),MIN($C$12,N(B96)+N(D96)))))</f>
        <v/>
      </c>
      <c r="D96" s="16" t="str">
        <f aca="false">IF($A96&gt;$C$11,"",ROUND(N(B96)*$C$10,2))</f>
        <v/>
      </c>
      <c r="E96" s="16" t="str">
        <f aca="false">IF($A96&gt;$C$11,"",N(C96)-N(D96))</f>
        <v/>
      </c>
      <c r="F96" s="16" t="str">
        <f aca="false">IF($A96&gt;$C$11,"",IF(N(B96)&lt;=0,0,MIN($C$8,N(B96)-N(E96))))</f>
        <v/>
      </c>
      <c r="G96" s="16" t="str">
        <f aca="false">IF($A96&gt;$C$11,"",ROUND(N(B96)-N(E96)-N(F96),2))</f>
        <v/>
      </c>
      <c r="H96" s="16" t="str">
        <f aca="false">IF($A96&gt;$C$11,"",N(H95)+N(D96))</f>
        <v/>
      </c>
    </row>
    <row r="97" customFormat="false" ht="15" hidden="false" customHeight="false" outlineLevel="0" collapsed="false">
      <c r="A97" s="13" t="n">
        <v>81</v>
      </c>
      <c r="B97" s="14" t="str">
        <f aca="false">IF($A97&gt;$C$11,"",N(G96))</f>
        <v/>
      </c>
      <c r="C97" s="14" t="str">
        <f aca="false">IF($A97&gt;$C$11,"",IF(N(B97)&lt;=0,0,IF($A97=$C$11,N(B97)+N(D97),MIN($C$12,N(B97)+N(D97)))))</f>
        <v/>
      </c>
      <c r="D97" s="14" t="str">
        <f aca="false">IF($A97&gt;$C$11,"",ROUND(N(B97)*$C$10,2))</f>
        <v/>
      </c>
      <c r="E97" s="14" t="str">
        <f aca="false">IF($A97&gt;$C$11,"",N(C97)-N(D97))</f>
        <v/>
      </c>
      <c r="F97" s="14" t="str">
        <f aca="false">IF($A97&gt;$C$11,"",IF(N(B97)&lt;=0,0,MIN($C$8,N(B97)-N(E97))))</f>
        <v/>
      </c>
      <c r="G97" s="14" t="str">
        <f aca="false">IF($A97&gt;$C$11,"",ROUND(N(B97)-N(E97)-N(F97),2))</f>
        <v/>
      </c>
      <c r="H97" s="14" t="str">
        <f aca="false">IF($A97&gt;$C$11,"",N(H96)+N(D97))</f>
        <v/>
      </c>
    </row>
    <row r="98" customFormat="false" ht="15" hidden="false" customHeight="false" outlineLevel="0" collapsed="false">
      <c r="A98" s="15" t="n">
        <v>82</v>
      </c>
      <c r="B98" s="16" t="str">
        <f aca="false">IF($A98&gt;$C$11,"",N(G97))</f>
        <v/>
      </c>
      <c r="C98" s="16" t="str">
        <f aca="false">IF($A98&gt;$C$11,"",IF(N(B98)&lt;=0,0,IF($A98=$C$11,N(B98)+N(D98),MIN($C$12,N(B98)+N(D98)))))</f>
        <v/>
      </c>
      <c r="D98" s="16" t="str">
        <f aca="false">IF($A98&gt;$C$11,"",ROUND(N(B98)*$C$10,2))</f>
        <v/>
      </c>
      <c r="E98" s="16" t="str">
        <f aca="false">IF($A98&gt;$C$11,"",N(C98)-N(D98))</f>
        <v/>
      </c>
      <c r="F98" s="16" t="str">
        <f aca="false">IF($A98&gt;$C$11,"",IF(N(B98)&lt;=0,0,MIN($C$8,N(B98)-N(E98))))</f>
        <v/>
      </c>
      <c r="G98" s="16" t="str">
        <f aca="false">IF($A98&gt;$C$11,"",ROUND(N(B98)-N(E98)-N(F98),2))</f>
        <v/>
      </c>
      <c r="H98" s="16" t="str">
        <f aca="false">IF($A98&gt;$C$11,"",N(H97)+N(D98))</f>
        <v/>
      </c>
    </row>
    <row r="99" customFormat="false" ht="15" hidden="false" customHeight="false" outlineLevel="0" collapsed="false">
      <c r="A99" s="13" t="n">
        <v>83</v>
      </c>
      <c r="B99" s="14" t="str">
        <f aca="false">IF($A99&gt;$C$11,"",N(G98))</f>
        <v/>
      </c>
      <c r="C99" s="14" t="str">
        <f aca="false">IF($A99&gt;$C$11,"",IF(N(B99)&lt;=0,0,IF($A99=$C$11,N(B99)+N(D99),MIN($C$12,N(B99)+N(D99)))))</f>
        <v/>
      </c>
      <c r="D99" s="14" t="str">
        <f aca="false">IF($A99&gt;$C$11,"",ROUND(N(B99)*$C$10,2))</f>
        <v/>
      </c>
      <c r="E99" s="14" t="str">
        <f aca="false">IF($A99&gt;$C$11,"",N(C99)-N(D99))</f>
        <v/>
      </c>
      <c r="F99" s="14" t="str">
        <f aca="false">IF($A99&gt;$C$11,"",IF(N(B99)&lt;=0,0,MIN($C$8,N(B99)-N(E99))))</f>
        <v/>
      </c>
      <c r="G99" s="14" t="str">
        <f aca="false">IF($A99&gt;$C$11,"",ROUND(N(B99)-N(E99)-N(F99),2))</f>
        <v/>
      </c>
      <c r="H99" s="14" t="str">
        <f aca="false">IF($A99&gt;$C$11,"",N(H98)+N(D99))</f>
        <v/>
      </c>
    </row>
    <row r="100" customFormat="false" ht="15" hidden="false" customHeight="false" outlineLevel="0" collapsed="false">
      <c r="A100" s="15" t="n">
        <v>84</v>
      </c>
      <c r="B100" s="16" t="str">
        <f aca="false">IF($A100&gt;$C$11,"",N(G99))</f>
        <v/>
      </c>
      <c r="C100" s="16" t="str">
        <f aca="false">IF($A100&gt;$C$11,"",IF(N(B100)&lt;=0,0,IF($A100=$C$11,N(B100)+N(D100),MIN($C$12,N(B100)+N(D100)))))</f>
        <v/>
      </c>
      <c r="D100" s="16" t="str">
        <f aca="false">IF($A100&gt;$C$11,"",ROUND(N(B100)*$C$10,2))</f>
        <v/>
      </c>
      <c r="E100" s="16" t="str">
        <f aca="false">IF($A100&gt;$C$11,"",N(C100)-N(D100))</f>
        <v/>
      </c>
      <c r="F100" s="16" t="str">
        <f aca="false">IF($A100&gt;$C$11,"",IF(N(B100)&lt;=0,0,MIN($C$8,N(B100)-N(E100))))</f>
        <v/>
      </c>
      <c r="G100" s="16" t="str">
        <f aca="false">IF($A100&gt;$C$11,"",ROUND(N(B100)-N(E100)-N(F100),2))</f>
        <v/>
      </c>
      <c r="H100" s="16" t="str">
        <f aca="false">IF($A100&gt;$C$11,"",N(H99)+N(D100))</f>
        <v/>
      </c>
    </row>
    <row r="101" customFormat="false" ht="15" hidden="false" customHeight="false" outlineLevel="0" collapsed="false">
      <c r="A101" s="13" t="n">
        <v>85</v>
      </c>
      <c r="B101" s="14" t="str">
        <f aca="false">IF($A101&gt;$C$11,"",N(G100))</f>
        <v/>
      </c>
      <c r="C101" s="14" t="str">
        <f aca="false">IF($A101&gt;$C$11,"",IF(N(B101)&lt;=0,0,IF($A101=$C$11,N(B101)+N(D101),MIN($C$12,N(B101)+N(D101)))))</f>
        <v/>
      </c>
      <c r="D101" s="14" t="str">
        <f aca="false">IF($A101&gt;$C$11,"",ROUND(N(B101)*$C$10,2))</f>
        <v/>
      </c>
      <c r="E101" s="14" t="str">
        <f aca="false">IF($A101&gt;$C$11,"",N(C101)-N(D101))</f>
        <v/>
      </c>
      <c r="F101" s="14" t="str">
        <f aca="false">IF($A101&gt;$C$11,"",IF(N(B101)&lt;=0,0,MIN($C$8,N(B101)-N(E101))))</f>
        <v/>
      </c>
      <c r="G101" s="14" t="str">
        <f aca="false">IF($A101&gt;$C$11,"",ROUND(N(B101)-N(E101)-N(F101),2))</f>
        <v/>
      </c>
      <c r="H101" s="14" t="str">
        <f aca="false">IF($A101&gt;$C$11,"",N(H100)+N(D101))</f>
        <v/>
      </c>
    </row>
    <row r="102" customFormat="false" ht="15" hidden="false" customHeight="false" outlineLevel="0" collapsed="false">
      <c r="A102" s="15" t="n">
        <v>86</v>
      </c>
      <c r="B102" s="16" t="str">
        <f aca="false">IF($A102&gt;$C$11,"",N(G101))</f>
        <v/>
      </c>
      <c r="C102" s="16" t="str">
        <f aca="false">IF($A102&gt;$C$11,"",IF(N(B102)&lt;=0,0,IF($A102=$C$11,N(B102)+N(D102),MIN($C$12,N(B102)+N(D102)))))</f>
        <v/>
      </c>
      <c r="D102" s="16" t="str">
        <f aca="false">IF($A102&gt;$C$11,"",ROUND(N(B102)*$C$10,2))</f>
        <v/>
      </c>
      <c r="E102" s="16" t="str">
        <f aca="false">IF($A102&gt;$C$11,"",N(C102)-N(D102))</f>
        <v/>
      </c>
      <c r="F102" s="16" t="str">
        <f aca="false">IF($A102&gt;$C$11,"",IF(N(B102)&lt;=0,0,MIN($C$8,N(B102)-N(E102))))</f>
        <v/>
      </c>
      <c r="G102" s="16" t="str">
        <f aca="false">IF($A102&gt;$C$11,"",ROUND(N(B102)-N(E102)-N(F102),2))</f>
        <v/>
      </c>
      <c r="H102" s="16" t="str">
        <f aca="false">IF($A102&gt;$C$11,"",N(H101)+N(D102))</f>
        <v/>
      </c>
    </row>
    <row r="103" customFormat="false" ht="15" hidden="false" customHeight="false" outlineLevel="0" collapsed="false">
      <c r="A103" s="13" t="n">
        <v>87</v>
      </c>
      <c r="B103" s="14" t="str">
        <f aca="false">IF($A103&gt;$C$11,"",N(G102))</f>
        <v/>
      </c>
      <c r="C103" s="14" t="str">
        <f aca="false">IF($A103&gt;$C$11,"",IF(N(B103)&lt;=0,0,IF($A103=$C$11,N(B103)+N(D103),MIN($C$12,N(B103)+N(D103)))))</f>
        <v/>
      </c>
      <c r="D103" s="14" t="str">
        <f aca="false">IF($A103&gt;$C$11,"",ROUND(N(B103)*$C$10,2))</f>
        <v/>
      </c>
      <c r="E103" s="14" t="str">
        <f aca="false">IF($A103&gt;$C$11,"",N(C103)-N(D103))</f>
        <v/>
      </c>
      <c r="F103" s="14" t="str">
        <f aca="false">IF($A103&gt;$C$11,"",IF(N(B103)&lt;=0,0,MIN($C$8,N(B103)-N(E103))))</f>
        <v/>
      </c>
      <c r="G103" s="14" t="str">
        <f aca="false">IF($A103&gt;$C$11,"",ROUND(N(B103)-N(E103)-N(F103),2))</f>
        <v/>
      </c>
      <c r="H103" s="14" t="str">
        <f aca="false">IF($A103&gt;$C$11,"",N(H102)+N(D103))</f>
        <v/>
      </c>
    </row>
    <row r="104" customFormat="false" ht="15" hidden="false" customHeight="false" outlineLevel="0" collapsed="false">
      <c r="A104" s="15" t="n">
        <v>88</v>
      </c>
      <c r="B104" s="16" t="str">
        <f aca="false">IF($A104&gt;$C$11,"",N(G103))</f>
        <v/>
      </c>
      <c r="C104" s="16" t="str">
        <f aca="false">IF($A104&gt;$C$11,"",IF(N(B104)&lt;=0,0,IF($A104=$C$11,N(B104)+N(D104),MIN($C$12,N(B104)+N(D104)))))</f>
        <v/>
      </c>
      <c r="D104" s="16" t="str">
        <f aca="false">IF($A104&gt;$C$11,"",ROUND(N(B104)*$C$10,2))</f>
        <v/>
      </c>
      <c r="E104" s="16" t="str">
        <f aca="false">IF($A104&gt;$C$11,"",N(C104)-N(D104))</f>
        <v/>
      </c>
      <c r="F104" s="16" t="str">
        <f aca="false">IF($A104&gt;$C$11,"",IF(N(B104)&lt;=0,0,MIN($C$8,N(B104)-N(E104))))</f>
        <v/>
      </c>
      <c r="G104" s="16" t="str">
        <f aca="false">IF($A104&gt;$C$11,"",ROUND(N(B104)-N(E104)-N(F104),2))</f>
        <v/>
      </c>
      <c r="H104" s="16" t="str">
        <f aca="false">IF($A104&gt;$C$11,"",N(H103)+N(D104))</f>
        <v/>
      </c>
    </row>
    <row r="105" customFormat="false" ht="15" hidden="false" customHeight="false" outlineLevel="0" collapsed="false">
      <c r="A105" s="13" t="n">
        <v>89</v>
      </c>
      <c r="B105" s="14" t="str">
        <f aca="false">IF($A105&gt;$C$11,"",N(G104))</f>
        <v/>
      </c>
      <c r="C105" s="14" t="str">
        <f aca="false">IF($A105&gt;$C$11,"",IF(N(B105)&lt;=0,0,IF($A105=$C$11,N(B105)+N(D105),MIN($C$12,N(B105)+N(D105)))))</f>
        <v/>
      </c>
      <c r="D105" s="14" t="str">
        <f aca="false">IF($A105&gt;$C$11,"",ROUND(N(B105)*$C$10,2))</f>
        <v/>
      </c>
      <c r="E105" s="14" t="str">
        <f aca="false">IF($A105&gt;$C$11,"",N(C105)-N(D105))</f>
        <v/>
      </c>
      <c r="F105" s="14" t="str">
        <f aca="false">IF($A105&gt;$C$11,"",IF(N(B105)&lt;=0,0,MIN($C$8,N(B105)-N(E105))))</f>
        <v/>
      </c>
      <c r="G105" s="14" t="str">
        <f aca="false">IF($A105&gt;$C$11,"",ROUND(N(B105)-N(E105)-N(F105),2))</f>
        <v/>
      </c>
      <c r="H105" s="14" t="str">
        <f aca="false">IF($A105&gt;$C$11,"",N(H104)+N(D105))</f>
        <v/>
      </c>
    </row>
    <row r="106" customFormat="false" ht="15" hidden="false" customHeight="false" outlineLevel="0" collapsed="false">
      <c r="A106" s="15" t="n">
        <v>90</v>
      </c>
      <c r="B106" s="16" t="str">
        <f aca="false">IF($A106&gt;$C$11,"",N(G105))</f>
        <v/>
      </c>
      <c r="C106" s="16" t="str">
        <f aca="false">IF($A106&gt;$C$11,"",IF(N(B106)&lt;=0,0,IF($A106=$C$11,N(B106)+N(D106),MIN($C$12,N(B106)+N(D106)))))</f>
        <v/>
      </c>
      <c r="D106" s="16" t="str">
        <f aca="false">IF($A106&gt;$C$11,"",ROUND(N(B106)*$C$10,2))</f>
        <v/>
      </c>
      <c r="E106" s="16" t="str">
        <f aca="false">IF($A106&gt;$C$11,"",N(C106)-N(D106))</f>
        <v/>
      </c>
      <c r="F106" s="16" t="str">
        <f aca="false">IF($A106&gt;$C$11,"",IF(N(B106)&lt;=0,0,MIN($C$8,N(B106)-N(E106))))</f>
        <v/>
      </c>
      <c r="G106" s="16" t="str">
        <f aca="false">IF($A106&gt;$C$11,"",ROUND(N(B106)-N(E106)-N(F106),2))</f>
        <v/>
      </c>
      <c r="H106" s="16" t="str">
        <f aca="false">IF($A106&gt;$C$11,"",N(H105)+N(D106))</f>
        <v/>
      </c>
    </row>
    <row r="107" customFormat="false" ht="15" hidden="false" customHeight="false" outlineLevel="0" collapsed="false">
      <c r="A107" s="13" t="n">
        <v>91</v>
      </c>
      <c r="B107" s="14" t="str">
        <f aca="false">IF($A107&gt;$C$11,"",N(G106))</f>
        <v/>
      </c>
      <c r="C107" s="14" t="str">
        <f aca="false">IF($A107&gt;$C$11,"",IF(N(B107)&lt;=0,0,IF($A107=$C$11,N(B107)+N(D107),MIN($C$12,N(B107)+N(D107)))))</f>
        <v/>
      </c>
      <c r="D107" s="14" t="str">
        <f aca="false">IF($A107&gt;$C$11,"",ROUND(N(B107)*$C$10,2))</f>
        <v/>
      </c>
      <c r="E107" s="14" t="str">
        <f aca="false">IF($A107&gt;$C$11,"",N(C107)-N(D107))</f>
        <v/>
      </c>
      <c r="F107" s="14" t="str">
        <f aca="false">IF($A107&gt;$C$11,"",IF(N(B107)&lt;=0,0,MIN($C$8,N(B107)-N(E107))))</f>
        <v/>
      </c>
      <c r="G107" s="14" t="str">
        <f aca="false">IF($A107&gt;$C$11,"",ROUND(N(B107)-N(E107)-N(F107),2))</f>
        <v/>
      </c>
      <c r="H107" s="14" t="str">
        <f aca="false">IF($A107&gt;$C$11,"",N(H106)+N(D107))</f>
        <v/>
      </c>
    </row>
    <row r="108" customFormat="false" ht="15" hidden="false" customHeight="false" outlineLevel="0" collapsed="false">
      <c r="A108" s="15" t="n">
        <v>92</v>
      </c>
      <c r="B108" s="16" t="str">
        <f aca="false">IF($A108&gt;$C$11,"",N(G107))</f>
        <v/>
      </c>
      <c r="C108" s="16" t="str">
        <f aca="false">IF($A108&gt;$C$11,"",IF(N(B108)&lt;=0,0,IF($A108=$C$11,N(B108)+N(D108),MIN($C$12,N(B108)+N(D108)))))</f>
        <v/>
      </c>
      <c r="D108" s="16" t="str">
        <f aca="false">IF($A108&gt;$C$11,"",ROUND(N(B108)*$C$10,2))</f>
        <v/>
      </c>
      <c r="E108" s="16" t="str">
        <f aca="false">IF($A108&gt;$C$11,"",N(C108)-N(D108))</f>
        <v/>
      </c>
      <c r="F108" s="16" t="str">
        <f aca="false">IF($A108&gt;$C$11,"",IF(N(B108)&lt;=0,0,MIN($C$8,N(B108)-N(E108))))</f>
        <v/>
      </c>
      <c r="G108" s="16" t="str">
        <f aca="false">IF($A108&gt;$C$11,"",ROUND(N(B108)-N(E108)-N(F108),2))</f>
        <v/>
      </c>
      <c r="H108" s="16" t="str">
        <f aca="false">IF($A108&gt;$C$11,"",N(H107)+N(D108))</f>
        <v/>
      </c>
    </row>
    <row r="109" customFormat="false" ht="15" hidden="false" customHeight="false" outlineLevel="0" collapsed="false">
      <c r="A109" s="13" t="n">
        <v>93</v>
      </c>
      <c r="B109" s="14" t="str">
        <f aca="false">IF($A109&gt;$C$11,"",N(G108))</f>
        <v/>
      </c>
      <c r="C109" s="14" t="str">
        <f aca="false">IF($A109&gt;$C$11,"",IF(N(B109)&lt;=0,0,IF($A109=$C$11,N(B109)+N(D109),MIN($C$12,N(B109)+N(D109)))))</f>
        <v/>
      </c>
      <c r="D109" s="14" t="str">
        <f aca="false">IF($A109&gt;$C$11,"",ROUND(N(B109)*$C$10,2))</f>
        <v/>
      </c>
      <c r="E109" s="14" t="str">
        <f aca="false">IF($A109&gt;$C$11,"",N(C109)-N(D109))</f>
        <v/>
      </c>
      <c r="F109" s="14" t="str">
        <f aca="false">IF($A109&gt;$C$11,"",IF(N(B109)&lt;=0,0,MIN($C$8,N(B109)-N(E109))))</f>
        <v/>
      </c>
      <c r="G109" s="14" t="str">
        <f aca="false">IF($A109&gt;$C$11,"",ROUND(N(B109)-N(E109)-N(F109),2))</f>
        <v/>
      </c>
      <c r="H109" s="14" t="str">
        <f aca="false">IF($A109&gt;$C$11,"",N(H108)+N(D109))</f>
        <v/>
      </c>
    </row>
    <row r="110" customFormat="false" ht="15" hidden="false" customHeight="false" outlineLevel="0" collapsed="false">
      <c r="A110" s="15" t="n">
        <v>94</v>
      </c>
      <c r="B110" s="16" t="str">
        <f aca="false">IF($A110&gt;$C$11,"",N(G109))</f>
        <v/>
      </c>
      <c r="C110" s="16" t="str">
        <f aca="false">IF($A110&gt;$C$11,"",IF(N(B110)&lt;=0,0,IF($A110=$C$11,N(B110)+N(D110),MIN($C$12,N(B110)+N(D110)))))</f>
        <v/>
      </c>
      <c r="D110" s="16" t="str">
        <f aca="false">IF($A110&gt;$C$11,"",ROUND(N(B110)*$C$10,2))</f>
        <v/>
      </c>
      <c r="E110" s="16" t="str">
        <f aca="false">IF($A110&gt;$C$11,"",N(C110)-N(D110))</f>
        <v/>
      </c>
      <c r="F110" s="16" t="str">
        <f aca="false">IF($A110&gt;$C$11,"",IF(N(B110)&lt;=0,0,MIN($C$8,N(B110)-N(E110))))</f>
        <v/>
      </c>
      <c r="G110" s="16" t="str">
        <f aca="false">IF($A110&gt;$C$11,"",ROUND(N(B110)-N(E110)-N(F110),2))</f>
        <v/>
      </c>
      <c r="H110" s="16" t="str">
        <f aca="false">IF($A110&gt;$C$11,"",N(H109)+N(D110))</f>
        <v/>
      </c>
    </row>
    <row r="111" customFormat="false" ht="15" hidden="false" customHeight="false" outlineLevel="0" collapsed="false">
      <c r="A111" s="13" t="n">
        <v>95</v>
      </c>
      <c r="B111" s="14" t="str">
        <f aca="false">IF($A111&gt;$C$11,"",N(G110))</f>
        <v/>
      </c>
      <c r="C111" s="14" t="str">
        <f aca="false">IF($A111&gt;$C$11,"",IF(N(B111)&lt;=0,0,IF($A111=$C$11,N(B111)+N(D111),MIN($C$12,N(B111)+N(D111)))))</f>
        <v/>
      </c>
      <c r="D111" s="14" t="str">
        <f aca="false">IF($A111&gt;$C$11,"",ROUND(N(B111)*$C$10,2))</f>
        <v/>
      </c>
      <c r="E111" s="14" t="str">
        <f aca="false">IF($A111&gt;$C$11,"",N(C111)-N(D111))</f>
        <v/>
      </c>
      <c r="F111" s="14" t="str">
        <f aca="false">IF($A111&gt;$C$11,"",IF(N(B111)&lt;=0,0,MIN($C$8,N(B111)-N(E111))))</f>
        <v/>
      </c>
      <c r="G111" s="14" t="str">
        <f aca="false">IF($A111&gt;$C$11,"",ROUND(N(B111)-N(E111)-N(F111),2))</f>
        <v/>
      </c>
      <c r="H111" s="14" t="str">
        <f aca="false">IF($A111&gt;$C$11,"",N(H110)+N(D111))</f>
        <v/>
      </c>
    </row>
    <row r="112" customFormat="false" ht="15" hidden="false" customHeight="false" outlineLevel="0" collapsed="false">
      <c r="A112" s="15" t="n">
        <v>96</v>
      </c>
      <c r="B112" s="16" t="str">
        <f aca="false">IF($A112&gt;$C$11,"",N(G111))</f>
        <v/>
      </c>
      <c r="C112" s="16" t="str">
        <f aca="false">IF($A112&gt;$C$11,"",IF(N(B112)&lt;=0,0,IF($A112=$C$11,N(B112)+N(D112),MIN($C$12,N(B112)+N(D112)))))</f>
        <v/>
      </c>
      <c r="D112" s="16" t="str">
        <f aca="false">IF($A112&gt;$C$11,"",ROUND(N(B112)*$C$10,2))</f>
        <v/>
      </c>
      <c r="E112" s="16" t="str">
        <f aca="false">IF($A112&gt;$C$11,"",N(C112)-N(D112))</f>
        <v/>
      </c>
      <c r="F112" s="16" t="str">
        <f aca="false">IF($A112&gt;$C$11,"",IF(N(B112)&lt;=0,0,MIN($C$8,N(B112)-N(E112))))</f>
        <v/>
      </c>
      <c r="G112" s="16" t="str">
        <f aca="false">IF($A112&gt;$C$11,"",ROUND(N(B112)-N(E112)-N(F112),2))</f>
        <v/>
      </c>
      <c r="H112" s="16" t="str">
        <f aca="false">IF($A112&gt;$C$11,"",N(H111)+N(D112))</f>
        <v/>
      </c>
    </row>
    <row r="113" customFormat="false" ht="15" hidden="false" customHeight="false" outlineLevel="0" collapsed="false">
      <c r="A113" s="13" t="n">
        <v>97</v>
      </c>
      <c r="B113" s="14" t="str">
        <f aca="false">IF($A113&gt;$C$11,"",N(G112))</f>
        <v/>
      </c>
      <c r="C113" s="14" t="str">
        <f aca="false">IF($A113&gt;$C$11,"",IF(N(B113)&lt;=0,0,IF($A113=$C$11,N(B113)+N(D113),MIN($C$12,N(B113)+N(D113)))))</f>
        <v/>
      </c>
      <c r="D113" s="14" t="str">
        <f aca="false">IF($A113&gt;$C$11,"",ROUND(N(B113)*$C$10,2))</f>
        <v/>
      </c>
      <c r="E113" s="14" t="str">
        <f aca="false">IF($A113&gt;$C$11,"",N(C113)-N(D113))</f>
        <v/>
      </c>
      <c r="F113" s="14" t="str">
        <f aca="false">IF($A113&gt;$C$11,"",IF(N(B113)&lt;=0,0,MIN($C$8,N(B113)-N(E113))))</f>
        <v/>
      </c>
      <c r="G113" s="14" t="str">
        <f aca="false">IF($A113&gt;$C$11,"",ROUND(N(B113)-N(E113)-N(F113),2))</f>
        <v/>
      </c>
      <c r="H113" s="14" t="str">
        <f aca="false">IF($A113&gt;$C$11,"",N(H112)+N(D113))</f>
        <v/>
      </c>
    </row>
    <row r="114" customFormat="false" ht="15" hidden="false" customHeight="false" outlineLevel="0" collapsed="false">
      <c r="A114" s="15" t="n">
        <v>98</v>
      </c>
      <c r="B114" s="16" t="str">
        <f aca="false">IF($A114&gt;$C$11,"",N(G113))</f>
        <v/>
      </c>
      <c r="C114" s="16" t="str">
        <f aca="false">IF($A114&gt;$C$11,"",IF(N(B114)&lt;=0,0,IF($A114=$C$11,N(B114)+N(D114),MIN($C$12,N(B114)+N(D114)))))</f>
        <v/>
      </c>
      <c r="D114" s="16" t="str">
        <f aca="false">IF($A114&gt;$C$11,"",ROUND(N(B114)*$C$10,2))</f>
        <v/>
      </c>
      <c r="E114" s="16" t="str">
        <f aca="false">IF($A114&gt;$C$11,"",N(C114)-N(D114))</f>
        <v/>
      </c>
      <c r="F114" s="16" t="str">
        <f aca="false">IF($A114&gt;$C$11,"",IF(N(B114)&lt;=0,0,MIN($C$8,N(B114)-N(E114))))</f>
        <v/>
      </c>
      <c r="G114" s="16" t="str">
        <f aca="false">IF($A114&gt;$C$11,"",ROUND(N(B114)-N(E114)-N(F114),2))</f>
        <v/>
      </c>
      <c r="H114" s="16" t="str">
        <f aca="false">IF($A114&gt;$C$11,"",N(H113)+N(D114))</f>
        <v/>
      </c>
    </row>
    <row r="115" customFormat="false" ht="15" hidden="false" customHeight="false" outlineLevel="0" collapsed="false">
      <c r="A115" s="13" t="n">
        <v>99</v>
      </c>
      <c r="B115" s="14" t="str">
        <f aca="false">IF($A115&gt;$C$11,"",N(G114))</f>
        <v/>
      </c>
      <c r="C115" s="14" t="str">
        <f aca="false">IF($A115&gt;$C$11,"",IF(N(B115)&lt;=0,0,IF($A115=$C$11,N(B115)+N(D115),MIN($C$12,N(B115)+N(D115)))))</f>
        <v/>
      </c>
      <c r="D115" s="14" t="str">
        <f aca="false">IF($A115&gt;$C$11,"",ROUND(N(B115)*$C$10,2))</f>
        <v/>
      </c>
      <c r="E115" s="14" t="str">
        <f aca="false">IF($A115&gt;$C$11,"",N(C115)-N(D115))</f>
        <v/>
      </c>
      <c r="F115" s="14" t="str">
        <f aca="false">IF($A115&gt;$C$11,"",IF(N(B115)&lt;=0,0,MIN($C$8,N(B115)-N(E115))))</f>
        <v/>
      </c>
      <c r="G115" s="14" t="str">
        <f aca="false">IF($A115&gt;$C$11,"",ROUND(N(B115)-N(E115)-N(F115),2))</f>
        <v/>
      </c>
      <c r="H115" s="14" t="str">
        <f aca="false">IF($A115&gt;$C$11,"",N(H114)+N(D115))</f>
        <v/>
      </c>
    </row>
    <row r="116" customFormat="false" ht="15" hidden="false" customHeight="false" outlineLevel="0" collapsed="false">
      <c r="A116" s="15" t="n">
        <v>100</v>
      </c>
      <c r="B116" s="16" t="str">
        <f aca="false">IF($A116&gt;$C$11,"",N(G115))</f>
        <v/>
      </c>
      <c r="C116" s="16" t="str">
        <f aca="false">IF($A116&gt;$C$11,"",IF(N(B116)&lt;=0,0,IF($A116=$C$11,N(B116)+N(D116),MIN($C$12,N(B116)+N(D116)))))</f>
        <v/>
      </c>
      <c r="D116" s="16" t="str">
        <f aca="false">IF($A116&gt;$C$11,"",ROUND(N(B116)*$C$10,2))</f>
        <v/>
      </c>
      <c r="E116" s="16" t="str">
        <f aca="false">IF($A116&gt;$C$11,"",N(C116)-N(D116))</f>
        <v/>
      </c>
      <c r="F116" s="16" t="str">
        <f aca="false">IF($A116&gt;$C$11,"",IF(N(B116)&lt;=0,0,MIN($C$8,N(B116)-N(E116))))</f>
        <v/>
      </c>
      <c r="G116" s="16" t="str">
        <f aca="false">IF($A116&gt;$C$11,"",ROUND(N(B116)-N(E116)-N(F116),2))</f>
        <v/>
      </c>
      <c r="H116" s="16" t="str">
        <f aca="false">IF($A116&gt;$C$11,"",N(H115)+N(D116))</f>
        <v/>
      </c>
    </row>
    <row r="117" customFormat="false" ht="15" hidden="false" customHeight="false" outlineLevel="0" collapsed="false">
      <c r="A117" s="13" t="n">
        <v>101</v>
      </c>
      <c r="B117" s="14" t="str">
        <f aca="false">IF($A117&gt;$C$11,"",N(G116))</f>
        <v/>
      </c>
      <c r="C117" s="14" t="str">
        <f aca="false">IF($A117&gt;$C$11,"",IF(N(B117)&lt;=0,0,IF($A117=$C$11,N(B117)+N(D117),MIN($C$12,N(B117)+N(D117)))))</f>
        <v/>
      </c>
      <c r="D117" s="14" t="str">
        <f aca="false">IF($A117&gt;$C$11,"",ROUND(N(B117)*$C$10,2))</f>
        <v/>
      </c>
      <c r="E117" s="14" t="str">
        <f aca="false">IF($A117&gt;$C$11,"",N(C117)-N(D117))</f>
        <v/>
      </c>
      <c r="F117" s="14" t="str">
        <f aca="false">IF($A117&gt;$C$11,"",IF(N(B117)&lt;=0,0,MIN($C$8,N(B117)-N(E117))))</f>
        <v/>
      </c>
      <c r="G117" s="14" t="str">
        <f aca="false">IF($A117&gt;$C$11,"",ROUND(N(B117)-N(E117)-N(F117),2))</f>
        <v/>
      </c>
      <c r="H117" s="14" t="str">
        <f aca="false">IF($A117&gt;$C$11,"",N(H116)+N(D117))</f>
        <v/>
      </c>
    </row>
    <row r="118" customFormat="false" ht="15" hidden="false" customHeight="false" outlineLevel="0" collapsed="false">
      <c r="A118" s="15" t="n">
        <v>102</v>
      </c>
      <c r="B118" s="16" t="str">
        <f aca="false">IF($A118&gt;$C$11,"",N(G117))</f>
        <v/>
      </c>
      <c r="C118" s="16" t="str">
        <f aca="false">IF($A118&gt;$C$11,"",IF(N(B118)&lt;=0,0,IF($A118=$C$11,N(B118)+N(D118),MIN($C$12,N(B118)+N(D118)))))</f>
        <v/>
      </c>
      <c r="D118" s="16" t="str">
        <f aca="false">IF($A118&gt;$C$11,"",ROUND(N(B118)*$C$10,2))</f>
        <v/>
      </c>
      <c r="E118" s="16" t="str">
        <f aca="false">IF($A118&gt;$C$11,"",N(C118)-N(D118))</f>
        <v/>
      </c>
      <c r="F118" s="16" t="str">
        <f aca="false">IF($A118&gt;$C$11,"",IF(N(B118)&lt;=0,0,MIN($C$8,N(B118)-N(E118))))</f>
        <v/>
      </c>
      <c r="G118" s="16" t="str">
        <f aca="false">IF($A118&gt;$C$11,"",ROUND(N(B118)-N(E118)-N(F118),2))</f>
        <v/>
      </c>
      <c r="H118" s="16" t="str">
        <f aca="false">IF($A118&gt;$C$11,"",N(H117)+N(D118))</f>
        <v/>
      </c>
    </row>
    <row r="119" customFormat="false" ht="15" hidden="false" customHeight="false" outlineLevel="0" collapsed="false">
      <c r="A119" s="13" t="n">
        <v>103</v>
      </c>
      <c r="B119" s="14" t="str">
        <f aca="false">IF($A119&gt;$C$11,"",N(G118))</f>
        <v/>
      </c>
      <c r="C119" s="14" t="str">
        <f aca="false">IF($A119&gt;$C$11,"",IF(N(B119)&lt;=0,0,IF($A119=$C$11,N(B119)+N(D119),MIN($C$12,N(B119)+N(D119)))))</f>
        <v/>
      </c>
      <c r="D119" s="14" t="str">
        <f aca="false">IF($A119&gt;$C$11,"",ROUND(N(B119)*$C$10,2))</f>
        <v/>
      </c>
      <c r="E119" s="14" t="str">
        <f aca="false">IF($A119&gt;$C$11,"",N(C119)-N(D119))</f>
        <v/>
      </c>
      <c r="F119" s="14" t="str">
        <f aca="false">IF($A119&gt;$C$11,"",IF(N(B119)&lt;=0,0,MIN($C$8,N(B119)-N(E119))))</f>
        <v/>
      </c>
      <c r="G119" s="14" t="str">
        <f aca="false">IF($A119&gt;$C$11,"",ROUND(N(B119)-N(E119)-N(F119),2))</f>
        <v/>
      </c>
      <c r="H119" s="14" t="str">
        <f aca="false">IF($A119&gt;$C$11,"",N(H118)+N(D119))</f>
        <v/>
      </c>
    </row>
    <row r="120" customFormat="false" ht="15" hidden="false" customHeight="false" outlineLevel="0" collapsed="false">
      <c r="A120" s="15" t="n">
        <v>104</v>
      </c>
      <c r="B120" s="16" t="str">
        <f aca="false">IF($A120&gt;$C$11,"",N(G119))</f>
        <v/>
      </c>
      <c r="C120" s="16" t="str">
        <f aca="false">IF($A120&gt;$C$11,"",IF(N(B120)&lt;=0,0,IF($A120=$C$11,N(B120)+N(D120),MIN($C$12,N(B120)+N(D120)))))</f>
        <v/>
      </c>
      <c r="D120" s="16" t="str">
        <f aca="false">IF($A120&gt;$C$11,"",ROUND(N(B120)*$C$10,2))</f>
        <v/>
      </c>
      <c r="E120" s="16" t="str">
        <f aca="false">IF($A120&gt;$C$11,"",N(C120)-N(D120))</f>
        <v/>
      </c>
      <c r="F120" s="16" t="str">
        <f aca="false">IF($A120&gt;$C$11,"",IF(N(B120)&lt;=0,0,MIN($C$8,N(B120)-N(E120))))</f>
        <v/>
      </c>
      <c r="G120" s="16" t="str">
        <f aca="false">IF($A120&gt;$C$11,"",ROUND(N(B120)-N(E120)-N(F120),2))</f>
        <v/>
      </c>
      <c r="H120" s="16" t="str">
        <f aca="false">IF($A120&gt;$C$11,"",N(H119)+N(D120))</f>
        <v/>
      </c>
    </row>
    <row r="121" customFormat="false" ht="15" hidden="false" customHeight="false" outlineLevel="0" collapsed="false">
      <c r="A121" s="13" t="n">
        <v>105</v>
      </c>
      <c r="B121" s="14" t="str">
        <f aca="false">IF($A121&gt;$C$11,"",N(G120))</f>
        <v/>
      </c>
      <c r="C121" s="14" t="str">
        <f aca="false">IF($A121&gt;$C$11,"",IF(N(B121)&lt;=0,0,IF($A121=$C$11,N(B121)+N(D121),MIN($C$12,N(B121)+N(D121)))))</f>
        <v/>
      </c>
      <c r="D121" s="14" t="str">
        <f aca="false">IF($A121&gt;$C$11,"",ROUND(N(B121)*$C$10,2))</f>
        <v/>
      </c>
      <c r="E121" s="14" t="str">
        <f aca="false">IF($A121&gt;$C$11,"",N(C121)-N(D121))</f>
        <v/>
      </c>
      <c r="F121" s="14" t="str">
        <f aca="false">IF($A121&gt;$C$11,"",IF(N(B121)&lt;=0,0,MIN($C$8,N(B121)-N(E121))))</f>
        <v/>
      </c>
      <c r="G121" s="14" t="str">
        <f aca="false">IF($A121&gt;$C$11,"",ROUND(N(B121)-N(E121)-N(F121),2))</f>
        <v/>
      </c>
      <c r="H121" s="14" t="str">
        <f aca="false">IF($A121&gt;$C$11,"",N(H120)+N(D121))</f>
        <v/>
      </c>
    </row>
    <row r="122" customFormat="false" ht="15" hidden="false" customHeight="false" outlineLevel="0" collapsed="false">
      <c r="A122" s="15" t="n">
        <v>106</v>
      </c>
      <c r="B122" s="16" t="str">
        <f aca="false">IF($A122&gt;$C$11,"",N(G121))</f>
        <v/>
      </c>
      <c r="C122" s="16" t="str">
        <f aca="false">IF($A122&gt;$C$11,"",IF(N(B122)&lt;=0,0,IF($A122=$C$11,N(B122)+N(D122),MIN($C$12,N(B122)+N(D122)))))</f>
        <v/>
      </c>
      <c r="D122" s="16" t="str">
        <f aca="false">IF($A122&gt;$C$11,"",ROUND(N(B122)*$C$10,2))</f>
        <v/>
      </c>
      <c r="E122" s="16" t="str">
        <f aca="false">IF($A122&gt;$C$11,"",N(C122)-N(D122))</f>
        <v/>
      </c>
      <c r="F122" s="16" t="str">
        <f aca="false">IF($A122&gt;$C$11,"",IF(N(B122)&lt;=0,0,MIN($C$8,N(B122)-N(E122))))</f>
        <v/>
      </c>
      <c r="G122" s="16" t="str">
        <f aca="false">IF($A122&gt;$C$11,"",ROUND(N(B122)-N(E122)-N(F122),2))</f>
        <v/>
      </c>
      <c r="H122" s="16" t="str">
        <f aca="false">IF($A122&gt;$C$11,"",N(H121)+N(D122))</f>
        <v/>
      </c>
    </row>
    <row r="123" customFormat="false" ht="15" hidden="false" customHeight="false" outlineLevel="0" collapsed="false">
      <c r="A123" s="13" t="n">
        <v>107</v>
      </c>
      <c r="B123" s="14" t="str">
        <f aca="false">IF($A123&gt;$C$11,"",N(G122))</f>
        <v/>
      </c>
      <c r="C123" s="14" t="str">
        <f aca="false">IF($A123&gt;$C$11,"",IF(N(B123)&lt;=0,0,IF($A123=$C$11,N(B123)+N(D123),MIN($C$12,N(B123)+N(D123)))))</f>
        <v/>
      </c>
      <c r="D123" s="14" t="str">
        <f aca="false">IF($A123&gt;$C$11,"",ROUND(N(B123)*$C$10,2))</f>
        <v/>
      </c>
      <c r="E123" s="14" t="str">
        <f aca="false">IF($A123&gt;$C$11,"",N(C123)-N(D123))</f>
        <v/>
      </c>
      <c r="F123" s="14" t="str">
        <f aca="false">IF($A123&gt;$C$11,"",IF(N(B123)&lt;=0,0,MIN($C$8,N(B123)-N(E123))))</f>
        <v/>
      </c>
      <c r="G123" s="14" t="str">
        <f aca="false">IF($A123&gt;$C$11,"",ROUND(N(B123)-N(E123)-N(F123),2))</f>
        <v/>
      </c>
      <c r="H123" s="14" t="str">
        <f aca="false">IF($A123&gt;$C$11,"",N(H122)+N(D123))</f>
        <v/>
      </c>
    </row>
    <row r="124" customFormat="false" ht="15" hidden="false" customHeight="false" outlineLevel="0" collapsed="false">
      <c r="A124" s="15" t="n">
        <v>108</v>
      </c>
      <c r="B124" s="16" t="str">
        <f aca="false">IF($A124&gt;$C$11,"",N(G123))</f>
        <v/>
      </c>
      <c r="C124" s="16" t="str">
        <f aca="false">IF($A124&gt;$C$11,"",IF(N(B124)&lt;=0,0,IF($A124=$C$11,N(B124)+N(D124),MIN($C$12,N(B124)+N(D124)))))</f>
        <v/>
      </c>
      <c r="D124" s="16" t="str">
        <f aca="false">IF($A124&gt;$C$11,"",ROUND(N(B124)*$C$10,2))</f>
        <v/>
      </c>
      <c r="E124" s="16" t="str">
        <f aca="false">IF($A124&gt;$C$11,"",N(C124)-N(D124))</f>
        <v/>
      </c>
      <c r="F124" s="16" t="str">
        <f aca="false">IF($A124&gt;$C$11,"",IF(N(B124)&lt;=0,0,MIN($C$8,N(B124)-N(E124))))</f>
        <v/>
      </c>
      <c r="G124" s="16" t="str">
        <f aca="false">IF($A124&gt;$C$11,"",ROUND(N(B124)-N(E124)-N(F124),2))</f>
        <v/>
      </c>
      <c r="H124" s="16" t="str">
        <f aca="false">IF($A124&gt;$C$11,"",N(H123)+N(D124))</f>
        <v/>
      </c>
    </row>
    <row r="125" customFormat="false" ht="15" hidden="false" customHeight="false" outlineLevel="0" collapsed="false">
      <c r="A125" s="13" t="n">
        <v>109</v>
      </c>
      <c r="B125" s="14" t="str">
        <f aca="false">IF($A125&gt;$C$11,"",N(G124))</f>
        <v/>
      </c>
      <c r="C125" s="14" t="str">
        <f aca="false">IF($A125&gt;$C$11,"",IF(N(B125)&lt;=0,0,IF($A125=$C$11,N(B125)+N(D125),MIN($C$12,N(B125)+N(D125)))))</f>
        <v/>
      </c>
      <c r="D125" s="14" t="str">
        <f aca="false">IF($A125&gt;$C$11,"",ROUND(N(B125)*$C$10,2))</f>
        <v/>
      </c>
      <c r="E125" s="14" t="str">
        <f aca="false">IF($A125&gt;$C$11,"",N(C125)-N(D125))</f>
        <v/>
      </c>
      <c r="F125" s="14" t="str">
        <f aca="false">IF($A125&gt;$C$11,"",IF(N(B125)&lt;=0,0,MIN($C$8,N(B125)-N(E125))))</f>
        <v/>
      </c>
      <c r="G125" s="14" t="str">
        <f aca="false">IF($A125&gt;$C$11,"",ROUND(N(B125)-N(E125)-N(F125),2))</f>
        <v/>
      </c>
      <c r="H125" s="14" t="str">
        <f aca="false">IF($A125&gt;$C$11,"",N(H124)+N(D125))</f>
        <v/>
      </c>
    </row>
    <row r="126" customFormat="false" ht="15" hidden="false" customHeight="false" outlineLevel="0" collapsed="false">
      <c r="A126" s="15" t="n">
        <v>110</v>
      </c>
      <c r="B126" s="16" t="str">
        <f aca="false">IF($A126&gt;$C$11,"",N(G125))</f>
        <v/>
      </c>
      <c r="C126" s="16" t="str">
        <f aca="false">IF($A126&gt;$C$11,"",IF(N(B126)&lt;=0,0,IF($A126=$C$11,N(B126)+N(D126),MIN($C$12,N(B126)+N(D126)))))</f>
        <v/>
      </c>
      <c r="D126" s="16" t="str">
        <f aca="false">IF($A126&gt;$C$11,"",ROUND(N(B126)*$C$10,2))</f>
        <v/>
      </c>
      <c r="E126" s="16" t="str">
        <f aca="false">IF($A126&gt;$C$11,"",N(C126)-N(D126))</f>
        <v/>
      </c>
      <c r="F126" s="16" t="str">
        <f aca="false">IF($A126&gt;$C$11,"",IF(N(B126)&lt;=0,0,MIN($C$8,N(B126)-N(E126))))</f>
        <v/>
      </c>
      <c r="G126" s="16" t="str">
        <f aca="false">IF($A126&gt;$C$11,"",ROUND(N(B126)-N(E126)-N(F126),2))</f>
        <v/>
      </c>
      <c r="H126" s="16" t="str">
        <f aca="false">IF($A126&gt;$C$11,"",N(H125)+N(D126))</f>
        <v/>
      </c>
    </row>
    <row r="127" customFormat="false" ht="15" hidden="false" customHeight="false" outlineLevel="0" collapsed="false">
      <c r="A127" s="13" t="n">
        <v>111</v>
      </c>
      <c r="B127" s="14" t="str">
        <f aca="false">IF($A127&gt;$C$11,"",N(G126))</f>
        <v/>
      </c>
      <c r="C127" s="14" t="str">
        <f aca="false">IF($A127&gt;$C$11,"",IF(N(B127)&lt;=0,0,IF($A127=$C$11,N(B127)+N(D127),MIN($C$12,N(B127)+N(D127)))))</f>
        <v/>
      </c>
      <c r="D127" s="14" t="str">
        <f aca="false">IF($A127&gt;$C$11,"",ROUND(N(B127)*$C$10,2))</f>
        <v/>
      </c>
      <c r="E127" s="14" t="str">
        <f aca="false">IF($A127&gt;$C$11,"",N(C127)-N(D127))</f>
        <v/>
      </c>
      <c r="F127" s="14" t="str">
        <f aca="false">IF($A127&gt;$C$11,"",IF(N(B127)&lt;=0,0,MIN($C$8,N(B127)-N(E127))))</f>
        <v/>
      </c>
      <c r="G127" s="14" t="str">
        <f aca="false">IF($A127&gt;$C$11,"",ROUND(N(B127)-N(E127)-N(F127),2))</f>
        <v/>
      </c>
      <c r="H127" s="14" t="str">
        <f aca="false">IF($A127&gt;$C$11,"",N(H126)+N(D127))</f>
        <v/>
      </c>
    </row>
    <row r="128" customFormat="false" ht="15" hidden="false" customHeight="false" outlineLevel="0" collapsed="false">
      <c r="A128" s="15" t="n">
        <v>112</v>
      </c>
      <c r="B128" s="16" t="str">
        <f aca="false">IF($A128&gt;$C$11,"",N(G127))</f>
        <v/>
      </c>
      <c r="C128" s="16" t="str">
        <f aca="false">IF($A128&gt;$C$11,"",IF(N(B128)&lt;=0,0,IF($A128=$C$11,N(B128)+N(D128),MIN($C$12,N(B128)+N(D128)))))</f>
        <v/>
      </c>
      <c r="D128" s="16" t="str">
        <f aca="false">IF($A128&gt;$C$11,"",ROUND(N(B128)*$C$10,2))</f>
        <v/>
      </c>
      <c r="E128" s="16" t="str">
        <f aca="false">IF($A128&gt;$C$11,"",N(C128)-N(D128))</f>
        <v/>
      </c>
      <c r="F128" s="16" t="str">
        <f aca="false">IF($A128&gt;$C$11,"",IF(N(B128)&lt;=0,0,MIN($C$8,N(B128)-N(E128))))</f>
        <v/>
      </c>
      <c r="G128" s="16" t="str">
        <f aca="false">IF($A128&gt;$C$11,"",ROUND(N(B128)-N(E128)-N(F128),2))</f>
        <v/>
      </c>
      <c r="H128" s="16" t="str">
        <f aca="false">IF($A128&gt;$C$11,"",N(H127)+N(D128))</f>
        <v/>
      </c>
    </row>
    <row r="129" customFormat="false" ht="15" hidden="false" customHeight="false" outlineLevel="0" collapsed="false">
      <c r="A129" s="13" t="n">
        <v>113</v>
      </c>
      <c r="B129" s="14" t="str">
        <f aca="false">IF($A129&gt;$C$11,"",N(G128))</f>
        <v/>
      </c>
      <c r="C129" s="14" t="str">
        <f aca="false">IF($A129&gt;$C$11,"",IF(N(B129)&lt;=0,0,IF($A129=$C$11,N(B129)+N(D129),MIN($C$12,N(B129)+N(D129)))))</f>
        <v/>
      </c>
      <c r="D129" s="14" t="str">
        <f aca="false">IF($A129&gt;$C$11,"",ROUND(N(B129)*$C$10,2))</f>
        <v/>
      </c>
      <c r="E129" s="14" t="str">
        <f aca="false">IF($A129&gt;$C$11,"",N(C129)-N(D129))</f>
        <v/>
      </c>
      <c r="F129" s="14" t="str">
        <f aca="false">IF($A129&gt;$C$11,"",IF(N(B129)&lt;=0,0,MIN($C$8,N(B129)-N(E129))))</f>
        <v/>
      </c>
      <c r="G129" s="14" t="str">
        <f aca="false">IF($A129&gt;$C$11,"",ROUND(N(B129)-N(E129)-N(F129),2))</f>
        <v/>
      </c>
      <c r="H129" s="14" t="str">
        <f aca="false">IF($A129&gt;$C$11,"",N(H128)+N(D129))</f>
        <v/>
      </c>
    </row>
    <row r="130" customFormat="false" ht="15" hidden="false" customHeight="false" outlineLevel="0" collapsed="false">
      <c r="A130" s="15" t="n">
        <v>114</v>
      </c>
      <c r="B130" s="16" t="str">
        <f aca="false">IF($A130&gt;$C$11,"",N(G129))</f>
        <v/>
      </c>
      <c r="C130" s="16" t="str">
        <f aca="false">IF($A130&gt;$C$11,"",IF(N(B130)&lt;=0,0,IF($A130=$C$11,N(B130)+N(D130),MIN($C$12,N(B130)+N(D130)))))</f>
        <v/>
      </c>
      <c r="D130" s="16" t="str">
        <f aca="false">IF($A130&gt;$C$11,"",ROUND(N(B130)*$C$10,2))</f>
        <v/>
      </c>
      <c r="E130" s="16" t="str">
        <f aca="false">IF($A130&gt;$C$11,"",N(C130)-N(D130))</f>
        <v/>
      </c>
      <c r="F130" s="16" t="str">
        <f aca="false">IF($A130&gt;$C$11,"",IF(N(B130)&lt;=0,0,MIN($C$8,N(B130)-N(E130))))</f>
        <v/>
      </c>
      <c r="G130" s="16" t="str">
        <f aca="false">IF($A130&gt;$C$11,"",ROUND(N(B130)-N(E130)-N(F130),2))</f>
        <v/>
      </c>
      <c r="H130" s="16" t="str">
        <f aca="false">IF($A130&gt;$C$11,"",N(H129)+N(D130))</f>
        <v/>
      </c>
    </row>
    <row r="131" customFormat="false" ht="15" hidden="false" customHeight="false" outlineLevel="0" collapsed="false">
      <c r="A131" s="13" t="n">
        <v>115</v>
      </c>
      <c r="B131" s="14" t="str">
        <f aca="false">IF($A131&gt;$C$11,"",N(G130))</f>
        <v/>
      </c>
      <c r="C131" s="14" t="str">
        <f aca="false">IF($A131&gt;$C$11,"",IF(N(B131)&lt;=0,0,IF($A131=$C$11,N(B131)+N(D131),MIN($C$12,N(B131)+N(D131)))))</f>
        <v/>
      </c>
      <c r="D131" s="14" t="str">
        <f aca="false">IF($A131&gt;$C$11,"",ROUND(N(B131)*$C$10,2))</f>
        <v/>
      </c>
      <c r="E131" s="14" t="str">
        <f aca="false">IF($A131&gt;$C$11,"",N(C131)-N(D131))</f>
        <v/>
      </c>
      <c r="F131" s="14" t="str">
        <f aca="false">IF($A131&gt;$C$11,"",IF(N(B131)&lt;=0,0,MIN($C$8,N(B131)-N(E131))))</f>
        <v/>
      </c>
      <c r="G131" s="14" t="str">
        <f aca="false">IF($A131&gt;$C$11,"",ROUND(N(B131)-N(E131)-N(F131),2))</f>
        <v/>
      </c>
      <c r="H131" s="14" t="str">
        <f aca="false">IF($A131&gt;$C$11,"",N(H130)+N(D131))</f>
        <v/>
      </c>
    </row>
    <row r="132" customFormat="false" ht="15" hidden="false" customHeight="false" outlineLevel="0" collapsed="false">
      <c r="A132" s="15" t="n">
        <v>116</v>
      </c>
      <c r="B132" s="16" t="str">
        <f aca="false">IF($A132&gt;$C$11,"",N(G131))</f>
        <v/>
      </c>
      <c r="C132" s="16" t="str">
        <f aca="false">IF($A132&gt;$C$11,"",IF(N(B132)&lt;=0,0,IF($A132=$C$11,N(B132)+N(D132),MIN($C$12,N(B132)+N(D132)))))</f>
        <v/>
      </c>
      <c r="D132" s="16" t="str">
        <f aca="false">IF($A132&gt;$C$11,"",ROUND(N(B132)*$C$10,2))</f>
        <v/>
      </c>
      <c r="E132" s="16" t="str">
        <f aca="false">IF($A132&gt;$C$11,"",N(C132)-N(D132))</f>
        <v/>
      </c>
      <c r="F132" s="16" t="str">
        <f aca="false">IF($A132&gt;$C$11,"",IF(N(B132)&lt;=0,0,MIN($C$8,N(B132)-N(E132))))</f>
        <v/>
      </c>
      <c r="G132" s="16" t="str">
        <f aca="false">IF($A132&gt;$C$11,"",ROUND(N(B132)-N(E132)-N(F132),2))</f>
        <v/>
      </c>
      <c r="H132" s="16" t="str">
        <f aca="false">IF($A132&gt;$C$11,"",N(H131)+N(D132))</f>
        <v/>
      </c>
    </row>
    <row r="133" customFormat="false" ht="15" hidden="false" customHeight="false" outlineLevel="0" collapsed="false">
      <c r="A133" s="13" t="n">
        <v>117</v>
      </c>
      <c r="B133" s="14" t="str">
        <f aca="false">IF($A133&gt;$C$11,"",N(G132))</f>
        <v/>
      </c>
      <c r="C133" s="14" t="str">
        <f aca="false">IF($A133&gt;$C$11,"",IF(N(B133)&lt;=0,0,IF($A133=$C$11,N(B133)+N(D133),MIN($C$12,N(B133)+N(D133)))))</f>
        <v/>
      </c>
      <c r="D133" s="14" t="str">
        <f aca="false">IF($A133&gt;$C$11,"",ROUND(N(B133)*$C$10,2))</f>
        <v/>
      </c>
      <c r="E133" s="14" t="str">
        <f aca="false">IF($A133&gt;$C$11,"",N(C133)-N(D133))</f>
        <v/>
      </c>
      <c r="F133" s="14" t="str">
        <f aca="false">IF($A133&gt;$C$11,"",IF(N(B133)&lt;=0,0,MIN($C$8,N(B133)-N(E133))))</f>
        <v/>
      </c>
      <c r="G133" s="14" t="str">
        <f aca="false">IF($A133&gt;$C$11,"",ROUND(N(B133)-N(E133)-N(F133),2))</f>
        <v/>
      </c>
      <c r="H133" s="14" t="str">
        <f aca="false">IF($A133&gt;$C$11,"",N(H132)+N(D133))</f>
        <v/>
      </c>
    </row>
    <row r="134" customFormat="false" ht="15" hidden="false" customHeight="false" outlineLevel="0" collapsed="false">
      <c r="A134" s="15" t="n">
        <v>118</v>
      </c>
      <c r="B134" s="16" t="str">
        <f aca="false">IF($A134&gt;$C$11,"",N(G133))</f>
        <v/>
      </c>
      <c r="C134" s="16" t="str">
        <f aca="false">IF($A134&gt;$C$11,"",IF(N(B134)&lt;=0,0,IF($A134=$C$11,N(B134)+N(D134),MIN($C$12,N(B134)+N(D134)))))</f>
        <v/>
      </c>
      <c r="D134" s="16" t="str">
        <f aca="false">IF($A134&gt;$C$11,"",ROUND(N(B134)*$C$10,2))</f>
        <v/>
      </c>
      <c r="E134" s="16" t="str">
        <f aca="false">IF($A134&gt;$C$11,"",N(C134)-N(D134))</f>
        <v/>
      </c>
      <c r="F134" s="16" t="str">
        <f aca="false">IF($A134&gt;$C$11,"",IF(N(B134)&lt;=0,0,MIN($C$8,N(B134)-N(E134))))</f>
        <v/>
      </c>
      <c r="G134" s="16" t="str">
        <f aca="false">IF($A134&gt;$C$11,"",ROUND(N(B134)-N(E134)-N(F134),2))</f>
        <v/>
      </c>
      <c r="H134" s="16" t="str">
        <f aca="false">IF($A134&gt;$C$11,"",N(H133)+N(D134))</f>
        <v/>
      </c>
    </row>
    <row r="135" customFormat="false" ht="15" hidden="false" customHeight="false" outlineLevel="0" collapsed="false">
      <c r="A135" s="13" t="n">
        <v>119</v>
      </c>
      <c r="B135" s="14" t="str">
        <f aca="false">IF($A135&gt;$C$11,"",N(G134))</f>
        <v/>
      </c>
      <c r="C135" s="14" t="str">
        <f aca="false">IF($A135&gt;$C$11,"",IF(N(B135)&lt;=0,0,IF($A135=$C$11,N(B135)+N(D135),MIN($C$12,N(B135)+N(D135)))))</f>
        <v/>
      </c>
      <c r="D135" s="14" t="str">
        <f aca="false">IF($A135&gt;$C$11,"",ROUND(N(B135)*$C$10,2))</f>
        <v/>
      </c>
      <c r="E135" s="14" t="str">
        <f aca="false">IF($A135&gt;$C$11,"",N(C135)-N(D135))</f>
        <v/>
      </c>
      <c r="F135" s="14" t="str">
        <f aca="false">IF($A135&gt;$C$11,"",IF(N(B135)&lt;=0,0,MIN($C$8,N(B135)-N(E135))))</f>
        <v/>
      </c>
      <c r="G135" s="14" t="str">
        <f aca="false">IF($A135&gt;$C$11,"",ROUND(N(B135)-N(E135)-N(F135),2))</f>
        <v/>
      </c>
      <c r="H135" s="14" t="str">
        <f aca="false">IF($A135&gt;$C$11,"",N(H134)+N(D135))</f>
        <v/>
      </c>
    </row>
    <row r="136" customFormat="false" ht="15" hidden="false" customHeight="false" outlineLevel="0" collapsed="false">
      <c r="A136" s="15" t="n">
        <v>120</v>
      </c>
      <c r="B136" s="16" t="str">
        <f aca="false">IF($A136&gt;$C$11,"",N(G135))</f>
        <v/>
      </c>
      <c r="C136" s="16" t="str">
        <f aca="false">IF($A136&gt;$C$11,"",IF(N(B136)&lt;=0,0,IF($A136=$C$11,N(B136)+N(D136),MIN($C$12,N(B136)+N(D136)))))</f>
        <v/>
      </c>
      <c r="D136" s="16" t="str">
        <f aca="false">IF($A136&gt;$C$11,"",ROUND(N(B136)*$C$10,2))</f>
        <v/>
      </c>
      <c r="E136" s="16" t="str">
        <f aca="false">IF($A136&gt;$C$11,"",N(C136)-N(D136))</f>
        <v/>
      </c>
      <c r="F136" s="16" t="str">
        <f aca="false">IF($A136&gt;$C$11,"",IF(N(B136)&lt;=0,0,MIN($C$8,N(B136)-N(E136))))</f>
        <v/>
      </c>
      <c r="G136" s="16" t="str">
        <f aca="false">IF($A136&gt;$C$11,"",ROUND(N(B136)-N(E136)-N(F136),2))</f>
        <v/>
      </c>
      <c r="H136" s="16" t="str">
        <f aca="false">IF($A136&gt;$C$11,"",N(H135)+N(D136))</f>
        <v/>
      </c>
    </row>
    <row r="137" customFormat="false" ht="15" hidden="false" customHeight="false" outlineLevel="0" collapsed="false">
      <c r="A137" s="13" t="n">
        <v>121</v>
      </c>
      <c r="B137" s="14" t="str">
        <f aca="false">IF($A137&gt;$C$11,"",N(G136))</f>
        <v/>
      </c>
      <c r="C137" s="14" t="str">
        <f aca="false">IF($A137&gt;$C$11,"",IF(N(B137)&lt;=0,0,IF($A137=$C$11,N(B137)+N(D137),MIN($C$12,N(B137)+N(D137)))))</f>
        <v/>
      </c>
      <c r="D137" s="14" t="str">
        <f aca="false">IF($A137&gt;$C$11,"",ROUND(N(B137)*$C$10,2))</f>
        <v/>
      </c>
      <c r="E137" s="14" t="str">
        <f aca="false">IF($A137&gt;$C$11,"",N(C137)-N(D137))</f>
        <v/>
      </c>
      <c r="F137" s="14" t="str">
        <f aca="false">IF($A137&gt;$C$11,"",IF(N(B137)&lt;=0,0,MIN($C$8,N(B137)-N(E137))))</f>
        <v/>
      </c>
      <c r="G137" s="14" t="str">
        <f aca="false">IF($A137&gt;$C$11,"",ROUND(N(B137)-N(E137)-N(F137),2))</f>
        <v/>
      </c>
      <c r="H137" s="14" t="str">
        <f aca="false">IF($A137&gt;$C$11,"",N(H136)+N(D137))</f>
        <v/>
      </c>
    </row>
    <row r="138" customFormat="false" ht="15" hidden="false" customHeight="false" outlineLevel="0" collapsed="false">
      <c r="A138" s="15" t="n">
        <v>122</v>
      </c>
      <c r="B138" s="16" t="str">
        <f aca="false">IF($A138&gt;$C$11,"",N(G137))</f>
        <v/>
      </c>
      <c r="C138" s="16" t="str">
        <f aca="false">IF($A138&gt;$C$11,"",IF(N(B138)&lt;=0,0,IF($A138=$C$11,N(B138)+N(D138),MIN($C$12,N(B138)+N(D138)))))</f>
        <v/>
      </c>
      <c r="D138" s="16" t="str">
        <f aca="false">IF($A138&gt;$C$11,"",ROUND(N(B138)*$C$10,2))</f>
        <v/>
      </c>
      <c r="E138" s="16" t="str">
        <f aca="false">IF($A138&gt;$C$11,"",N(C138)-N(D138))</f>
        <v/>
      </c>
      <c r="F138" s="16" t="str">
        <f aca="false">IF($A138&gt;$C$11,"",IF(N(B138)&lt;=0,0,MIN($C$8,N(B138)-N(E138))))</f>
        <v/>
      </c>
      <c r="G138" s="16" t="str">
        <f aca="false">IF($A138&gt;$C$11,"",ROUND(N(B138)-N(E138)-N(F138),2))</f>
        <v/>
      </c>
      <c r="H138" s="16" t="str">
        <f aca="false">IF($A138&gt;$C$11,"",N(H137)+N(D138))</f>
        <v/>
      </c>
    </row>
    <row r="139" customFormat="false" ht="15" hidden="false" customHeight="false" outlineLevel="0" collapsed="false">
      <c r="A139" s="13" t="n">
        <v>123</v>
      </c>
      <c r="B139" s="14" t="str">
        <f aca="false">IF($A139&gt;$C$11,"",N(G138))</f>
        <v/>
      </c>
      <c r="C139" s="14" t="str">
        <f aca="false">IF($A139&gt;$C$11,"",IF(N(B139)&lt;=0,0,IF($A139=$C$11,N(B139)+N(D139),MIN($C$12,N(B139)+N(D139)))))</f>
        <v/>
      </c>
      <c r="D139" s="14" t="str">
        <f aca="false">IF($A139&gt;$C$11,"",ROUND(N(B139)*$C$10,2))</f>
        <v/>
      </c>
      <c r="E139" s="14" t="str">
        <f aca="false">IF($A139&gt;$C$11,"",N(C139)-N(D139))</f>
        <v/>
      </c>
      <c r="F139" s="14" t="str">
        <f aca="false">IF($A139&gt;$C$11,"",IF(N(B139)&lt;=0,0,MIN($C$8,N(B139)-N(E139))))</f>
        <v/>
      </c>
      <c r="G139" s="14" t="str">
        <f aca="false">IF($A139&gt;$C$11,"",ROUND(N(B139)-N(E139)-N(F139),2))</f>
        <v/>
      </c>
      <c r="H139" s="14" t="str">
        <f aca="false">IF($A139&gt;$C$11,"",N(H138)+N(D139))</f>
        <v/>
      </c>
    </row>
    <row r="140" customFormat="false" ht="15" hidden="false" customHeight="false" outlineLevel="0" collapsed="false">
      <c r="A140" s="15" t="n">
        <v>124</v>
      </c>
      <c r="B140" s="16" t="str">
        <f aca="false">IF($A140&gt;$C$11,"",N(G139))</f>
        <v/>
      </c>
      <c r="C140" s="16" t="str">
        <f aca="false">IF($A140&gt;$C$11,"",IF(N(B140)&lt;=0,0,IF($A140=$C$11,N(B140)+N(D140),MIN($C$12,N(B140)+N(D140)))))</f>
        <v/>
      </c>
      <c r="D140" s="16" t="str">
        <f aca="false">IF($A140&gt;$C$11,"",ROUND(N(B140)*$C$10,2))</f>
        <v/>
      </c>
      <c r="E140" s="16" t="str">
        <f aca="false">IF($A140&gt;$C$11,"",N(C140)-N(D140))</f>
        <v/>
      </c>
      <c r="F140" s="16" t="str">
        <f aca="false">IF($A140&gt;$C$11,"",IF(N(B140)&lt;=0,0,MIN($C$8,N(B140)-N(E140))))</f>
        <v/>
      </c>
      <c r="G140" s="16" t="str">
        <f aca="false">IF($A140&gt;$C$11,"",ROUND(N(B140)-N(E140)-N(F140),2))</f>
        <v/>
      </c>
      <c r="H140" s="16" t="str">
        <f aca="false">IF($A140&gt;$C$11,"",N(H139)+N(D140))</f>
        <v/>
      </c>
    </row>
    <row r="141" customFormat="false" ht="15" hidden="false" customHeight="false" outlineLevel="0" collapsed="false">
      <c r="A141" s="13" t="n">
        <v>125</v>
      </c>
      <c r="B141" s="14" t="str">
        <f aca="false">IF($A141&gt;$C$11,"",N(G140))</f>
        <v/>
      </c>
      <c r="C141" s="14" t="str">
        <f aca="false">IF($A141&gt;$C$11,"",IF(N(B141)&lt;=0,0,IF($A141=$C$11,N(B141)+N(D141),MIN($C$12,N(B141)+N(D141)))))</f>
        <v/>
      </c>
      <c r="D141" s="14" t="str">
        <f aca="false">IF($A141&gt;$C$11,"",ROUND(N(B141)*$C$10,2))</f>
        <v/>
      </c>
      <c r="E141" s="14" t="str">
        <f aca="false">IF($A141&gt;$C$11,"",N(C141)-N(D141))</f>
        <v/>
      </c>
      <c r="F141" s="14" t="str">
        <f aca="false">IF($A141&gt;$C$11,"",IF(N(B141)&lt;=0,0,MIN($C$8,N(B141)-N(E141))))</f>
        <v/>
      </c>
      <c r="G141" s="14" t="str">
        <f aca="false">IF($A141&gt;$C$11,"",ROUND(N(B141)-N(E141)-N(F141),2))</f>
        <v/>
      </c>
      <c r="H141" s="14" t="str">
        <f aca="false">IF($A141&gt;$C$11,"",N(H140)+N(D141))</f>
        <v/>
      </c>
    </row>
    <row r="142" customFormat="false" ht="15" hidden="false" customHeight="false" outlineLevel="0" collapsed="false">
      <c r="A142" s="15" t="n">
        <v>126</v>
      </c>
      <c r="B142" s="16" t="str">
        <f aca="false">IF($A142&gt;$C$11,"",N(G141))</f>
        <v/>
      </c>
      <c r="C142" s="16" t="str">
        <f aca="false">IF($A142&gt;$C$11,"",IF(N(B142)&lt;=0,0,IF($A142=$C$11,N(B142)+N(D142),MIN($C$12,N(B142)+N(D142)))))</f>
        <v/>
      </c>
      <c r="D142" s="16" t="str">
        <f aca="false">IF($A142&gt;$C$11,"",ROUND(N(B142)*$C$10,2))</f>
        <v/>
      </c>
      <c r="E142" s="16" t="str">
        <f aca="false">IF($A142&gt;$C$11,"",N(C142)-N(D142))</f>
        <v/>
      </c>
      <c r="F142" s="16" t="str">
        <f aca="false">IF($A142&gt;$C$11,"",IF(N(B142)&lt;=0,0,MIN($C$8,N(B142)-N(E142))))</f>
        <v/>
      </c>
      <c r="G142" s="16" t="str">
        <f aca="false">IF($A142&gt;$C$11,"",ROUND(N(B142)-N(E142)-N(F142),2))</f>
        <v/>
      </c>
      <c r="H142" s="16" t="str">
        <f aca="false">IF($A142&gt;$C$11,"",N(H141)+N(D142))</f>
        <v/>
      </c>
    </row>
    <row r="143" customFormat="false" ht="15" hidden="false" customHeight="false" outlineLevel="0" collapsed="false">
      <c r="A143" s="13" t="n">
        <v>127</v>
      </c>
      <c r="B143" s="14" t="str">
        <f aca="false">IF($A143&gt;$C$11,"",N(G142))</f>
        <v/>
      </c>
      <c r="C143" s="14" t="str">
        <f aca="false">IF($A143&gt;$C$11,"",IF(N(B143)&lt;=0,0,IF($A143=$C$11,N(B143)+N(D143),MIN($C$12,N(B143)+N(D143)))))</f>
        <v/>
      </c>
      <c r="D143" s="14" t="str">
        <f aca="false">IF($A143&gt;$C$11,"",ROUND(N(B143)*$C$10,2))</f>
        <v/>
      </c>
      <c r="E143" s="14" t="str">
        <f aca="false">IF($A143&gt;$C$11,"",N(C143)-N(D143))</f>
        <v/>
      </c>
      <c r="F143" s="14" t="str">
        <f aca="false">IF($A143&gt;$C$11,"",IF(N(B143)&lt;=0,0,MIN($C$8,N(B143)-N(E143))))</f>
        <v/>
      </c>
      <c r="G143" s="14" t="str">
        <f aca="false">IF($A143&gt;$C$11,"",ROUND(N(B143)-N(E143)-N(F143),2))</f>
        <v/>
      </c>
      <c r="H143" s="14" t="str">
        <f aca="false">IF($A143&gt;$C$11,"",N(H142)+N(D143))</f>
        <v/>
      </c>
    </row>
    <row r="144" customFormat="false" ht="15" hidden="false" customHeight="false" outlineLevel="0" collapsed="false">
      <c r="A144" s="15" t="n">
        <v>128</v>
      </c>
      <c r="B144" s="16" t="str">
        <f aca="false">IF($A144&gt;$C$11,"",N(G143))</f>
        <v/>
      </c>
      <c r="C144" s="16" t="str">
        <f aca="false">IF($A144&gt;$C$11,"",IF(N(B144)&lt;=0,0,IF($A144=$C$11,N(B144)+N(D144),MIN($C$12,N(B144)+N(D144)))))</f>
        <v/>
      </c>
      <c r="D144" s="16" t="str">
        <f aca="false">IF($A144&gt;$C$11,"",ROUND(N(B144)*$C$10,2))</f>
        <v/>
      </c>
      <c r="E144" s="16" t="str">
        <f aca="false">IF($A144&gt;$C$11,"",N(C144)-N(D144))</f>
        <v/>
      </c>
      <c r="F144" s="16" t="str">
        <f aca="false">IF($A144&gt;$C$11,"",IF(N(B144)&lt;=0,0,MIN($C$8,N(B144)-N(E144))))</f>
        <v/>
      </c>
      <c r="G144" s="16" t="str">
        <f aca="false">IF($A144&gt;$C$11,"",ROUND(N(B144)-N(E144)-N(F144),2))</f>
        <v/>
      </c>
      <c r="H144" s="16" t="str">
        <f aca="false">IF($A144&gt;$C$11,"",N(H143)+N(D144))</f>
        <v/>
      </c>
    </row>
    <row r="145" customFormat="false" ht="15" hidden="false" customHeight="false" outlineLevel="0" collapsed="false">
      <c r="A145" s="13" t="n">
        <v>129</v>
      </c>
      <c r="B145" s="14" t="str">
        <f aca="false">IF($A145&gt;$C$11,"",N(G144))</f>
        <v/>
      </c>
      <c r="C145" s="14" t="str">
        <f aca="false">IF($A145&gt;$C$11,"",IF(N(B145)&lt;=0,0,IF($A145=$C$11,N(B145)+N(D145),MIN($C$12,N(B145)+N(D145)))))</f>
        <v/>
      </c>
      <c r="D145" s="14" t="str">
        <f aca="false">IF($A145&gt;$C$11,"",ROUND(N(B145)*$C$10,2))</f>
        <v/>
      </c>
      <c r="E145" s="14" t="str">
        <f aca="false">IF($A145&gt;$C$11,"",N(C145)-N(D145))</f>
        <v/>
      </c>
      <c r="F145" s="14" t="str">
        <f aca="false">IF($A145&gt;$C$11,"",IF(N(B145)&lt;=0,0,MIN($C$8,N(B145)-N(E145))))</f>
        <v/>
      </c>
      <c r="G145" s="14" t="str">
        <f aca="false">IF($A145&gt;$C$11,"",ROUND(N(B145)-N(E145)-N(F145),2))</f>
        <v/>
      </c>
      <c r="H145" s="14" t="str">
        <f aca="false">IF($A145&gt;$C$11,"",N(H144)+N(D145))</f>
        <v/>
      </c>
    </row>
    <row r="146" customFormat="false" ht="15" hidden="false" customHeight="false" outlineLevel="0" collapsed="false">
      <c r="A146" s="15" t="n">
        <v>130</v>
      </c>
      <c r="B146" s="16" t="str">
        <f aca="false">IF($A146&gt;$C$11,"",N(G145))</f>
        <v/>
      </c>
      <c r="C146" s="16" t="str">
        <f aca="false">IF($A146&gt;$C$11,"",IF(N(B146)&lt;=0,0,IF($A146=$C$11,N(B146)+N(D146),MIN($C$12,N(B146)+N(D146)))))</f>
        <v/>
      </c>
      <c r="D146" s="16" t="str">
        <f aca="false">IF($A146&gt;$C$11,"",ROUND(N(B146)*$C$10,2))</f>
        <v/>
      </c>
      <c r="E146" s="16" t="str">
        <f aca="false">IF($A146&gt;$C$11,"",N(C146)-N(D146))</f>
        <v/>
      </c>
      <c r="F146" s="16" t="str">
        <f aca="false">IF($A146&gt;$C$11,"",IF(N(B146)&lt;=0,0,MIN($C$8,N(B146)-N(E146))))</f>
        <v/>
      </c>
      <c r="G146" s="16" t="str">
        <f aca="false">IF($A146&gt;$C$11,"",ROUND(N(B146)-N(E146)-N(F146),2))</f>
        <v/>
      </c>
      <c r="H146" s="16" t="str">
        <f aca="false">IF($A146&gt;$C$11,"",N(H145)+N(D146))</f>
        <v/>
      </c>
    </row>
    <row r="147" customFormat="false" ht="15" hidden="false" customHeight="false" outlineLevel="0" collapsed="false">
      <c r="A147" s="13" t="n">
        <v>131</v>
      </c>
      <c r="B147" s="14" t="str">
        <f aca="false">IF($A147&gt;$C$11,"",N(G146))</f>
        <v/>
      </c>
      <c r="C147" s="14" t="str">
        <f aca="false">IF($A147&gt;$C$11,"",IF(N(B147)&lt;=0,0,IF($A147=$C$11,N(B147)+N(D147),MIN($C$12,N(B147)+N(D147)))))</f>
        <v/>
      </c>
      <c r="D147" s="14" t="str">
        <f aca="false">IF($A147&gt;$C$11,"",ROUND(N(B147)*$C$10,2))</f>
        <v/>
      </c>
      <c r="E147" s="14" t="str">
        <f aca="false">IF($A147&gt;$C$11,"",N(C147)-N(D147))</f>
        <v/>
      </c>
      <c r="F147" s="14" t="str">
        <f aca="false">IF($A147&gt;$C$11,"",IF(N(B147)&lt;=0,0,MIN($C$8,N(B147)-N(E147))))</f>
        <v/>
      </c>
      <c r="G147" s="14" t="str">
        <f aca="false">IF($A147&gt;$C$11,"",ROUND(N(B147)-N(E147)-N(F147),2))</f>
        <v/>
      </c>
      <c r="H147" s="14" t="str">
        <f aca="false">IF($A147&gt;$C$11,"",N(H146)+N(D147))</f>
        <v/>
      </c>
    </row>
    <row r="148" customFormat="false" ht="15" hidden="false" customHeight="false" outlineLevel="0" collapsed="false">
      <c r="A148" s="15" t="n">
        <v>132</v>
      </c>
      <c r="B148" s="16" t="str">
        <f aca="false">IF($A148&gt;$C$11,"",N(G147))</f>
        <v/>
      </c>
      <c r="C148" s="16" t="str">
        <f aca="false">IF($A148&gt;$C$11,"",IF(N(B148)&lt;=0,0,IF($A148=$C$11,N(B148)+N(D148),MIN($C$12,N(B148)+N(D148)))))</f>
        <v/>
      </c>
      <c r="D148" s="16" t="str">
        <f aca="false">IF($A148&gt;$C$11,"",ROUND(N(B148)*$C$10,2))</f>
        <v/>
      </c>
      <c r="E148" s="16" t="str">
        <f aca="false">IF($A148&gt;$C$11,"",N(C148)-N(D148))</f>
        <v/>
      </c>
      <c r="F148" s="16" t="str">
        <f aca="false">IF($A148&gt;$C$11,"",IF(N(B148)&lt;=0,0,MIN($C$8,N(B148)-N(E148))))</f>
        <v/>
      </c>
      <c r="G148" s="16" t="str">
        <f aca="false">IF($A148&gt;$C$11,"",ROUND(N(B148)-N(E148)-N(F148),2))</f>
        <v/>
      </c>
      <c r="H148" s="16" t="str">
        <f aca="false">IF($A148&gt;$C$11,"",N(H147)+N(D148))</f>
        <v/>
      </c>
    </row>
    <row r="149" customFormat="false" ht="15" hidden="false" customHeight="false" outlineLevel="0" collapsed="false">
      <c r="A149" s="13" t="n">
        <v>133</v>
      </c>
      <c r="B149" s="14" t="str">
        <f aca="false">IF($A149&gt;$C$11,"",N(G148))</f>
        <v/>
      </c>
      <c r="C149" s="14" t="str">
        <f aca="false">IF($A149&gt;$C$11,"",IF(N(B149)&lt;=0,0,IF($A149=$C$11,N(B149)+N(D149),MIN($C$12,N(B149)+N(D149)))))</f>
        <v/>
      </c>
      <c r="D149" s="14" t="str">
        <f aca="false">IF($A149&gt;$C$11,"",ROUND(N(B149)*$C$10,2))</f>
        <v/>
      </c>
      <c r="E149" s="14" t="str">
        <f aca="false">IF($A149&gt;$C$11,"",N(C149)-N(D149))</f>
        <v/>
      </c>
      <c r="F149" s="14" t="str">
        <f aca="false">IF($A149&gt;$C$11,"",IF(N(B149)&lt;=0,0,MIN($C$8,N(B149)-N(E149))))</f>
        <v/>
      </c>
      <c r="G149" s="14" t="str">
        <f aca="false">IF($A149&gt;$C$11,"",ROUND(N(B149)-N(E149)-N(F149),2))</f>
        <v/>
      </c>
      <c r="H149" s="14" t="str">
        <f aca="false">IF($A149&gt;$C$11,"",N(H148)+N(D149))</f>
        <v/>
      </c>
    </row>
    <row r="150" customFormat="false" ht="15" hidden="false" customHeight="false" outlineLevel="0" collapsed="false">
      <c r="A150" s="15" t="n">
        <v>134</v>
      </c>
      <c r="B150" s="16" t="str">
        <f aca="false">IF($A150&gt;$C$11,"",N(G149))</f>
        <v/>
      </c>
      <c r="C150" s="16" t="str">
        <f aca="false">IF($A150&gt;$C$11,"",IF(N(B150)&lt;=0,0,IF($A150=$C$11,N(B150)+N(D150),MIN($C$12,N(B150)+N(D150)))))</f>
        <v/>
      </c>
      <c r="D150" s="16" t="str">
        <f aca="false">IF($A150&gt;$C$11,"",ROUND(N(B150)*$C$10,2))</f>
        <v/>
      </c>
      <c r="E150" s="16" t="str">
        <f aca="false">IF($A150&gt;$C$11,"",N(C150)-N(D150))</f>
        <v/>
      </c>
      <c r="F150" s="16" t="str">
        <f aca="false">IF($A150&gt;$C$11,"",IF(N(B150)&lt;=0,0,MIN($C$8,N(B150)-N(E150))))</f>
        <v/>
      </c>
      <c r="G150" s="16" t="str">
        <f aca="false">IF($A150&gt;$C$11,"",ROUND(N(B150)-N(E150)-N(F150),2))</f>
        <v/>
      </c>
      <c r="H150" s="16" t="str">
        <f aca="false">IF($A150&gt;$C$11,"",N(H149)+N(D150))</f>
        <v/>
      </c>
    </row>
    <row r="151" customFormat="false" ht="15" hidden="false" customHeight="false" outlineLevel="0" collapsed="false">
      <c r="A151" s="13" t="n">
        <v>135</v>
      </c>
      <c r="B151" s="14" t="str">
        <f aca="false">IF($A151&gt;$C$11,"",N(G150))</f>
        <v/>
      </c>
      <c r="C151" s="14" t="str">
        <f aca="false">IF($A151&gt;$C$11,"",IF(N(B151)&lt;=0,0,IF($A151=$C$11,N(B151)+N(D151),MIN($C$12,N(B151)+N(D151)))))</f>
        <v/>
      </c>
      <c r="D151" s="14" t="str">
        <f aca="false">IF($A151&gt;$C$11,"",ROUND(N(B151)*$C$10,2))</f>
        <v/>
      </c>
      <c r="E151" s="14" t="str">
        <f aca="false">IF($A151&gt;$C$11,"",N(C151)-N(D151))</f>
        <v/>
      </c>
      <c r="F151" s="14" t="str">
        <f aca="false">IF($A151&gt;$C$11,"",IF(N(B151)&lt;=0,0,MIN($C$8,N(B151)-N(E151))))</f>
        <v/>
      </c>
      <c r="G151" s="14" t="str">
        <f aca="false">IF($A151&gt;$C$11,"",ROUND(N(B151)-N(E151)-N(F151),2))</f>
        <v/>
      </c>
      <c r="H151" s="14" t="str">
        <f aca="false">IF($A151&gt;$C$11,"",N(H150)+N(D151))</f>
        <v/>
      </c>
    </row>
    <row r="152" customFormat="false" ht="15" hidden="false" customHeight="false" outlineLevel="0" collapsed="false">
      <c r="A152" s="15" t="n">
        <v>136</v>
      </c>
      <c r="B152" s="16" t="str">
        <f aca="false">IF($A152&gt;$C$11,"",N(G151))</f>
        <v/>
      </c>
      <c r="C152" s="16" t="str">
        <f aca="false">IF($A152&gt;$C$11,"",IF(N(B152)&lt;=0,0,IF($A152=$C$11,N(B152)+N(D152),MIN($C$12,N(B152)+N(D152)))))</f>
        <v/>
      </c>
      <c r="D152" s="16" t="str">
        <f aca="false">IF($A152&gt;$C$11,"",ROUND(N(B152)*$C$10,2))</f>
        <v/>
      </c>
      <c r="E152" s="16" t="str">
        <f aca="false">IF($A152&gt;$C$11,"",N(C152)-N(D152))</f>
        <v/>
      </c>
      <c r="F152" s="16" t="str">
        <f aca="false">IF($A152&gt;$C$11,"",IF(N(B152)&lt;=0,0,MIN($C$8,N(B152)-N(E152))))</f>
        <v/>
      </c>
      <c r="G152" s="16" t="str">
        <f aca="false">IF($A152&gt;$C$11,"",ROUND(N(B152)-N(E152)-N(F152),2))</f>
        <v/>
      </c>
      <c r="H152" s="16" t="str">
        <f aca="false">IF($A152&gt;$C$11,"",N(H151)+N(D152))</f>
        <v/>
      </c>
    </row>
    <row r="153" customFormat="false" ht="15" hidden="false" customHeight="false" outlineLevel="0" collapsed="false">
      <c r="A153" s="13" t="n">
        <v>137</v>
      </c>
      <c r="B153" s="14" t="str">
        <f aca="false">IF($A153&gt;$C$11,"",N(G152))</f>
        <v/>
      </c>
      <c r="C153" s="14" t="str">
        <f aca="false">IF($A153&gt;$C$11,"",IF(N(B153)&lt;=0,0,IF($A153=$C$11,N(B153)+N(D153),MIN($C$12,N(B153)+N(D153)))))</f>
        <v/>
      </c>
      <c r="D153" s="14" t="str">
        <f aca="false">IF($A153&gt;$C$11,"",ROUND(N(B153)*$C$10,2))</f>
        <v/>
      </c>
      <c r="E153" s="14" t="str">
        <f aca="false">IF($A153&gt;$C$11,"",N(C153)-N(D153))</f>
        <v/>
      </c>
      <c r="F153" s="14" t="str">
        <f aca="false">IF($A153&gt;$C$11,"",IF(N(B153)&lt;=0,0,MIN($C$8,N(B153)-N(E153))))</f>
        <v/>
      </c>
      <c r="G153" s="14" t="str">
        <f aca="false">IF($A153&gt;$C$11,"",ROUND(N(B153)-N(E153)-N(F153),2))</f>
        <v/>
      </c>
      <c r="H153" s="14" t="str">
        <f aca="false">IF($A153&gt;$C$11,"",N(H152)+N(D153))</f>
        <v/>
      </c>
    </row>
    <row r="154" customFormat="false" ht="15" hidden="false" customHeight="false" outlineLevel="0" collapsed="false">
      <c r="A154" s="15" t="n">
        <v>138</v>
      </c>
      <c r="B154" s="16" t="str">
        <f aca="false">IF($A154&gt;$C$11,"",N(G153))</f>
        <v/>
      </c>
      <c r="C154" s="16" t="str">
        <f aca="false">IF($A154&gt;$C$11,"",IF(N(B154)&lt;=0,0,IF($A154=$C$11,N(B154)+N(D154),MIN($C$12,N(B154)+N(D154)))))</f>
        <v/>
      </c>
      <c r="D154" s="16" t="str">
        <f aca="false">IF($A154&gt;$C$11,"",ROUND(N(B154)*$C$10,2))</f>
        <v/>
      </c>
      <c r="E154" s="16" t="str">
        <f aca="false">IF($A154&gt;$C$11,"",N(C154)-N(D154))</f>
        <v/>
      </c>
      <c r="F154" s="16" t="str">
        <f aca="false">IF($A154&gt;$C$11,"",IF(N(B154)&lt;=0,0,MIN($C$8,N(B154)-N(E154))))</f>
        <v/>
      </c>
      <c r="G154" s="16" t="str">
        <f aca="false">IF($A154&gt;$C$11,"",ROUND(N(B154)-N(E154)-N(F154),2))</f>
        <v/>
      </c>
      <c r="H154" s="16" t="str">
        <f aca="false">IF($A154&gt;$C$11,"",N(H153)+N(D154))</f>
        <v/>
      </c>
    </row>
    <row r="155" customFormat="false" ht="15" hidden="false" customHeight="false" outlineLevel="0" collapsed="false">
      <c r="A155" s="13" t="n">
        <v>139</v>
      </c>
      <c r="B155" s="14" t="str">
        <f aca="false">IF($A155&gt;$C$11,"",N(G154))</f>
        <v/>
      </c>
      <c r="C155" s="14" t="str">
        <f aca="false">IF($A155&gt;$C$11,"",IF(N(B155)&lt;=0,0,IF($A155=$C$11,N(B155)+N(D155),MIN($C$12,N(B155)+N(D155)))))</f>
        <v/>
      </c>
      <c r="D155" s="14" t="str">
        <f aca="false">IF($A155&gt;$C$11,"",ROUND(N(B155)*$C$10,2))</f>
        <v/>
      </c>
      <c r="E155" s="14" t="str">
        <f aca="false">IF($A155&gt;$C$11,"",N(C155)-N(D155))</f>
        <v/>
      </c>
      <c r="F155" s="14" t="str">
        <f aca="false">IF($A155&gt;$C$11,"",IF(N(B155)&lt;=0,0,MIN($C$8,N(B155)-N(E155))))</f>
        <v/>
      </c>
      <c r="G155" s="14" t="str">
        <f aca="false">IF($A155&gt;$C$11,"",ROUND(N(B155)-N(E155)-N(F155),2))</f>
        <v/>
      </c>
      <c r="H155" s="14" t="str">
        <f aca="false">IF($A155&gt;$C$11,"",N(H154)+N(D155))</f>
        <v/>
      </c>
    </row>
    <row r="156" customFormat="false" ht="15" hidden="false" customHeight="false" outlineLevel="0" collapsed="false">
      <c r="A156" s="15" t="n">
        <v>140</v>
      </c>
      <c r="B156" s="16" t="str">
        <f aca="false">IF($A156&gt;$C$11,"",N(G155))</f>
        <v/>
      </c>
      <c r="C156" s="16" t="str">
        <f aca="false">IF($A156&gt;$C$11,"",IF(N(B156)&lt;=0,0,IF($A156=$C$11,N(B156)+N(D156),MIN($C$12,N(B156)+N(D156)))))</f>
        <v/>
      </c>
      <c r="D156" s="16" t="str">
        <f aca="false">IF($A156&gt;$C$11,"",ROUND(N(B156)*$C$10,2))</f>
        <v/>
      </c>
      <c r="E156" s="16" t="str">
        <f aca="false">IF($A156&gt;$C$11,"",N(C156)-N(D156))</f>
        <v/>
      </c>
      <c r="F156" s="16" t="str">
        <f aca="false">IF($A156&gt;$C$11,"",IF(N(B156)&lt;=0,0,MIN($C$8,N(B156)-N(E156))))</f>
        <v/>
      </c>
      <c r="G156" s="16" t="str">
        <f aca="false">IF($A156&gt;$C$11,"",ROUND(N(B156)-N(E156)-N(F156),2))</f>
        <v/>
      </c>
      <c r="H156" s="16" t="str">
        <f aca="false">IF($A156&gt;$C$11,"",N(H155)+N(D156))</f>
        <v/>
      </c>
    </row>
    <row r="157" customFormat="false" ht="15" hidden="false" customHeight="false" outlineLevel="0" collapsed="false">
      <c r="A157" s="13" t="n">
        <v>141</v>
      </c>
      <c r="B157" s="14" t="str">
        <f aca="false">IF($A157&gt;$C$11,"",N(G156))</f>
        <v/>
      </c>
      <c r="C157" s="14" t="str">
        <f aca="false">IF($A157&gt;$C$11,"",IF(N(B157)&lt;=0,0,IF($A157=$C$11,N(B157)+N(D157),MIN($C$12,N(B157)+N(D157)))))</f>
        <v/>
      </c>
      <c r="D157" s="14" t="str">
        <f aca="false">IF($A157&gt;$C$11,"",ROUND(N(B157)*$C$10,2))</f>
        <v/>
      </c>
      <c r="E157" s="14" t="str">
        <f aca="false">IF($A157&gt;$C$11,"",N(C157)-N(D157))</f>
        <v/>
      </c>
      <c r="F157" s="14" t="str">
        <f aca="false">IF($A157&gt;$C$11,"",IF(N(B157)&lt;=0,0,MIN($C$8,N(B157)-N(E157))))</f>
        <v/>
      </c>
      <c r="G157" s="14" t="str">
        <f aca="false">IF($A157&gt;$C$11,"",ROUND(N(B157)-N(E157)-N(F157),2))</f>
        <v/>
      </c>
      <c r="H157" s="14" t="str">
        <f aca="false">IF($A157&gt;$C$11,"",N(H156)+N(D157))</f>
        <v/>
      </c>
    </row>
    <row r="158" customFormat="false" ht="15" hidden="false" customHeight="false" outlineLevel="0" collapsed="false">
      <c r="A158" s="15" t="n">
        <v>142</v>
      </c>
      <c r="B158" s="16" t="str">
        <f aca="false">IF($A158&gt;$C$11,"",N(G157))</f>
        <v/>
      </c>
      <c r="C158" s="16" t="str">
        <f aca="false">IF($A158&gt;$C$11,"",IF(N(B158)&lt;=0,0,IF($A158=$C$11,N(B158)+N(D158),MIN($C$12,N(B158)+N(D158)))))</f>
        <v/>
      </c>
      <c r="D158" s="16" t="str">
        <f aca="false">IF($A158&gt;$C$11,"",ROUND(N(B158)*$C$10,2))</f>
        <v/>
      </c>
      <c r="E158" s="16" t="str">
        <f aca="false">IF($A158&gt;$C$11,"",N(C158)-N(D158))</f>
        <v/>
      </c>
      <c r="F158" s="16" t="str">
        <f aca="false">IF($A158&gt;$C$11,"",IF(N(B158)&lt;=0,0,MIN($C$8,N(B158)-N(E158))))</f>
        <v/>
      </c>
      <c r="G158" s="16" t="str">
        <f aca="false">IF($A158&gt;$C$11,"",ROUND(N(B158)-N(E158)-N(F158),2))</f>
        <v/>
      </c>
      <c r="H158" s="16" t="str">
        <f aca="false">IF($A158&gt;$C$11,"",N(H157)+N(D158))</f>
        <v/>
      </c>
    </row>
    <row r="159" customFormat="false" ht="15" hidden="false" customHeight="false" outlineLevel="0" collapsed="false">
      <c r="A159" s="13" t="n">
        <v>143</v>
      </c>
      <c r="B159" s="14" t="str">
        <f aca="false">IF($A159&gt;$C$11,"",N(G158))</f>
        <v/>
      </c>
      <c r="C159" s="14" t="str">
        <f aca="false">IF($A159&gt;$C$11,"",IF(N(B159)&lt;=0,0,IF($A159=$C$11,N(B159)+N(D159),MIN($C$12,N(B159)+N(D159)))))</f>
        <v/>
      </c>
      <c r="D159" s="14" t="str">
        <f aca="false">IF($A159&gt;$C$11,"",ROUND(N(B159)*$C$10,2))</f>
        <v/>
      </c>
      <c r="E159" s="14" t="str">
        <f aca="false">IF($A159&gt;$C$11,"",N(C159)-N(D159))</f>
        <v/>
      </c>
      <c r="F159" s="14" t="str">
        <f aca="false">IF($A159&gt;$C$11,"",IF(N(B159)&lt;=0,0,MIN($C$8,N(B159)-N(E159))))</f>
        <v/>
      </c>
      <c r="G159" s="14" t="str">
        <f aca="false">IF($A159&gt;$C$11,"",ROUND(N(B159)-N(E159)-N(F159),2))</f>
        <v/>
      </c>
      <c r="H159" s="14" t="str">
        <f aca="false">IF($A159&gt;$C$11,"",N(H158)+N(D159))</f>
        <v/>
      </c>
    </row>
    <row r="160" customFormat="false" ht="15" hidden="false" customHeight="false" outlineLevel="0" collapsed="false">
      <c r="A160" s="15" t="n">
        <v>144</v>
      </c>
      <c r="B160" s="16" t="str">
        <f aca="false">IF($A160&gt;$C$11,"",N(G159))</f>
        <v/>
      </c>
      <c r="C160" s="16" t="str">
        <f aca="false">IF($A160&gt;$C$11,"",IF(N(B160)&lt;=0,0,IF($A160=$C$11,N(B160)+N(D160),MIN($C$12,N(B160)+N(D160)))))</f>
        <v/>
      </c>
      <c r="D160" s="16" t="str">
        <f aca="false">IF($A160&gt;$C$11,"",ROUND(N(B160)*$C$10,2))</f>
        <v/>
      </c>
      <c r="E160" s="16" t="str">
        <f aca="false">IF($A160&gt;$C$11,"",N(C160)-N(D160))</f>
        <v/>
      </c>
      <c r="F160" s="16" t="str">
        <f aca="false">IF($A160&gt;$C$11,"",IF(N(B160)&lt;=0,0,MIN($C$8,N(B160)-N(E160))))</f>
        <v/>
      </c>
      <c r="G160" s="16" t="str">
        <f aca="false">IF($A160&gt;$C$11,"",ROUND(N(B160)-N(E160)-N(F160),2))</f>
        <v/>
      </c>
      <c r="H160" s="16" t="str">
        <f aca="false">IF($A160&gt;$C$11,"",N(H159)+N(D160))</f>
        <v/>
      </c>
    </row>
    <row r="161" customFormat="false" ht="15" hidden="false" customHeight="false" outlineLevel="0" collapsed="false">
      <c r="A161" s="13" t="n">
        <v>145</v>
      </c>
      <c r="B161" s="14" t="str">
        <f aca="false">IF($A161&gt;$C$11,"",N(G160))</f>
        <v/>
      </c>
      <c r="C161" s="14" t="str">
        <f aca="false">IF($A161&gt;$C$11,"",IF(N(B161)&lt;=0,0,IF($A161=$C$11,N(B161)+N(D161),MIN($C$12,N(B161)+N(D161)))))</f>
        <v/>
      </c>
      <c r="D161" s="14" t="str">
        <f aca="false">IF($A161&gt;$C$11,"",ROUND(N(B161)*$C$10,2))</f>
        <v/>
      </c>
      <c r="E161" s="14" t="str">
        <f aca="false">IF($A161&gt;$C$11,"",N(C161)-N(D161))</f>
        <v/>
      </c>
      <c r="F161" s="14" t="str">
        <f aca="false">IF($A161&gt;$C$11,"",IF(N(B161)&lt;=0,0,MIN($C$8,N(B161)-N(E161))))</f>
        <v/>
      </c>
      <c r="G161" s="14" t="str">
        <f aca="false">IF($A161&gt;$C$11,"",ROUND(N(B161)-N(E161)-N(F161),2))</f>
        <v/>
      </c>
      <c r="H161" s="14" t="str">
        <f aca="false">IF($A161&gt;$C$11,"",N(H160)+N(D161))</f>
        <v/>
      </c>
    </row>
    <row r="162" customFormat="false" ht="15" hidden="false" customHeight="false" outlineLevel="0" collapsed="false">
      <c r="A162" s="15" t="n">
        <v>146</v>
      </c>
      <c r="B162" s="16" t="str">
        <f aca="false">IF($A162&gt;$C$11,"",N(G161))</f>
        <v/>
      </c>
      <c r="C162" s="16" t="str">
        <f aca="false">IF($A162&gt;$C$11,"",IF(N(B162)&lt;=0,0,IF($A162=$C$11,N(B162)+N(D162),MIN($C$12,N(B162)+N(D162)))))</f>
        <v/>
      </c>
      <c r="D162" s="16" t="str">
        <f aca="false">IF($A162&gt;$C$11,"",ROUND(N(B162)*$C$10,2))</f>
        <v/>
      </c>
      <c r="E162" s="16" t="str">
        <f aca="false">IF($A162&gt;$C$11,"",N(C162)-N(D162))</f>
        <v/>
      </c>
      <c r="F162" s="16" t="str">
        <f aca="false">IF($A162&gt;$C$11,"",IF(N(B162)&lt;=0,0,MIN($C$8,N(B162)-N(E162))))</f>
        <v/>
      </c>
      <c r="G162" s="16" t="str">
        <f aca="false">IF($A162&gt;$C$11,"",ROUND(N(B162)-N(E162)-N(F162),2))</f>
        <v/>
      </c>
      <c r="H162" s="16" t="str">
        <f aca="false">IF($A162&gt;$C$11,"",N(H161)+N(D162))</f>
        <v/>
      </c>
    </row>
    <row r="163" customFormat="false" ht="15" hidden="false" customHeight="false" outlineLevel="0" collapsed="false">
      <c r="A163" s="13" t="n">
        <v>147</v>
      </c>
      <c r="B163" s="14" t="str">
        <f aca="false">IF($A163&gt;$C$11,"",N(G162))</f>
        <v/>
      </c>
      <c r="C163" s="14" t="str">
        <f aca="false">IF($A163&gt;$C$11,"",IF(N(B163)&lt;=0,0,IF($A163=$C$11,N(B163)+N(D163),MIN($C$12,N(B163)+N(D163)))))</f>
        <v/>
      </c>
      <c r="D163" s="14" t="str">
        <f aca="false">IF($A163&gt;$C$11,"",ROUND(N(B163)*$C$10,2))</f>
        <v/>
      </c>
      <c r="E163" s="14" t="str">
        <f aca="false">IF($A163&gt;$C$11,"",N(C163)-N(D163))</f>
        <v/>
      </c>
      <c r="F163" s="14" t="str">
        <f aca="false">IF($A163&gt;$C$11,"",IF(N(B163)&lt;=0,0,MIN($C$8,N(B163)-N(E163))))</f>
        <v/>
      </c>
      <c r="G163" s="14" t="str">
        <f aca="false">IF($A163&gt;$C$11,"",ROUND(N(B163)-N(E163)-N(F163),2))</f>
        <v/>
      </c>
      <c r="H163" s="14" t="str">
        <f aca="false">IF($A163&gt;$C$11,"",N(H162)+N(D163))</f>
        <v/>
      </c>
    </row>
    <row r="164" customFormat="false" ht="15" hidden="false" customHeight="false" outlineLevel="0" collapsed="false">
      <c r="A164" s="15" t="n">
        <v>148</v>
      </c>
      <c r="B164" s="16" t="str">
        <f aca="false">IF($A164&gt;$C$11,"",N(G163))</f>
        <v/>
      </c>
      <c r="C164" s="16" t="str">
        <f aca="false">IF($A164&gt;$C$11,"",IF(N(B164)&lt;=0,0,IF($A164=$C$11,N(B164)+N(D164),MIN($C$12,N(B164)+N(D164)))))</f>
        <v/>
      </c>
      <c r="D164" s="16" t="str">
        <f aca="false">IF($A164&gt;$C$11,"",ROUND(N(B164)*$C$10,2))</f>
        <v/>
      </c>
      <c r="E164" s="16" t="str">
        <f aca="false">IF($A164&gt;$C$11,"",N(C164)-N(D164))</f>
        <v/>
      </c>
      <c r="F164" s="16" t="str">
        <f aca="false">IF($A164&gt;$C$11,"",IF(N(B164)&lt;=0,0,MIN($C$8,N(B164)-N(E164))))</f>
        <v/>
      </c>
      <c r="G164" s="16" t="str">
        <f aca="false">IF($A164&gt;$C$11,"",ROUND(N(B164)-N(E164)-N(F164),2))</f>
        <v/>
      </c>
      <c r="H164" s="16" t="str">
        <f aca="false">IF($A164&gt;$C$11,"",N(H163)+N(D164))</f>
        <v/>
      </c>
    </row>
    <row r="165" customFormat="false" ht="15" hidden="false" customHeight="false" outlineLevel="0" collapsed="false">
      <c r="A165" s="13" t="n">
        <v>149</v>
      </c>
      <c r="B165" s="14" t="str">
        <f aca="false">IF($A165&gt;$C$11,"",N(G164))</f>
        <v/>
      </c>
      <c r="C165" s="14" t="str">
        <f aca="false">IF($A165&gt;$C$11,"",IF(N(B165)&lt;=0,0,IF($A165=$C$11,N(B165)+N(D165),MIN($C$12,N(B165)+N(D165)))))</f>
        <v/>
      </c>
      <c r="D165" s="14" t="str">
        <f aca="false">IF($A165&gt;$C$11,"",ROUND(N(B165)*$C$10,2))</f>
        <v/>
      </c>
      <c r="E165" s="14" t="str">
        <f aca="false">IF($A165&gt;$C$11,"",N(C165)-N(D165))</f>
        <v/>
      </c>
      <c r="F165" s="14" t="str">
        <f aca="false">IF($A165&gt;$C$11,"",IF(N(B165)&lt;=0,0,MIN($C$8,N(B165)-N(E165))))</f>
        <v/>
      </c>
      <c r="G165" s="14" t="str">
        <f aca="false">IF($A165&gt;$C$11,"",ROUND(N(B165)-N(E165)-N(F165),2))</f>
        <v/>
      </c>
      <c r="H165" s="14" t="str">
        <f aca="false">IF($A165&gt;$C$11,"",N(H164)+N(D165))</f>
        <v/>
      </c>
    </row>
    <row r="166" customFormat="false" ht="15" hidden="false" customHeight="false" outlineLevel="0" collapsed="false">
      <c r="A166" s="15" t="n">
        <v>150</v>
      </c>
      <c r="B166" s="16" t="str">
        <f aca="false">IF($A166&gt;$C$11,"",N(G165))</f>
        <v/>
      </c>
      <c r="C166" s="16" t="str">
        <f aca="false">IF($A166&gt;$C$11,"",IF(N(B166)&lt;=0,0,IF($A166=$C$11,N(B166)+N(D166),MIN($C$12,N(B166)+N(D166)))))</f>
        <v/>
      </c>
      <c r="D166" s="16" t="str">
        <f aca="false">IF($A166&gt;$C$11,"",ROUND(N(B166)*$C$10,2))</f>
        <v/>
      </c>
      <c r="E166" s="16" t="str">
        <f aca="false">IF($A166&gt;$C$11,"",N(C166)-N(D166))</f>
        <v/>
      </c>
      <c r="F166" s="16" t="str">
        <f aca="false">IF($A166&gt;$C$11,"",IF(N(B166)&lt;=0,0,MIN($C$8,N(B166)-N(E166))))</f>
        <v/>
      </c>
      <c r="G166" s="16" t="str">
        <f aca="false">IF($A166&gt;$C$11,"",ROUND(N(B166)-N(E166)-N(F166),2))</f>
        <v/>
      </c>
      <c r="H166" s="16" t="str">
        <f aca="false">IF($A166&gt;$C$11,"",N(H165)+N(D166))</f>
        <v/>
      </c>
    </row>
    <row r="167" customFormat="false" ht="15" hidden="false" customHeight="false" outlineLevel="0" collapsed="false">
      <c r="A167" s="13" t="n">
        <v>151</v>
      </c>
      <c r="B167" s="14" t="str">
        <f aca="false">IF($A167&gt;$C$11,"",N(G166))</f>
        <v/>
      </c>
      <c r="C167" s="14" t="str">
        <f aca="false">IF($A167&gt;$C$11,"",IF(N(B167)&lt;=0,0,IF($A167=$C$11,N(B167)+N(D167),MIN($C$12,N(B167)+N(D167)))))</f>
        <v/>
      </c>
      <c r="D167" s="14" t="str">
        <f aca="false">IF($A167&gt;$C$11,"",ROUND(N(B167)*$C$10,2))</f>
        <v/>
      </c>
      <c r="E167" s="14" t="str">
        <f aca="false">IF($A167&gt;$C$11,"",N(C167)-N(D167))</f>
        <v/>
      </c>
      <c r="F167" s="14" t="str">
        <f aca="false">IF($A167&gt;$C$11,"",IF(N(B167)&lt;=0,0,MIN($C$8,N(B167)-N(E167))))</f>
        <v/>
      </c>
      <c r="G167" s="14" t="str">
        <f aca="false">IF($A167&gt;$C$11,"",ROUND(N(B167)-N(E167)-N(F167),2))</f>
        <v/>
      </c>
      <c r="H167" s="14" t="str">
        <f aca="false">IF($A167&gt;$C$11,"",N(H166)+N(D167))</f>
        <v/>
      </c>
    </row>
    <row r="168" customFormat="false" ht="15" hidden="false" customHeight="false" outlineLevel="0" collapsed="false">
      <c r="A168" s="15" t="n">
        <v>152</v>
      </c>
      <c r="B168" s="16" t="str">
        <f aca="false">IF($A168&gt;$C$11,"",N(G167))</f>
        <v/>
      </c>
      <c r="C168" s="16" t="str">
        <f aca="false">IF($A168&gt;$C$11,"",IF(N(B168)&lt;=0,0,IF($A168=$C$11,N(B168)+N(D168),MIN($C$12,N(B168)+N(D168)))))</f>
        <v/>
      </c>
      <c r="D168" s="16" t="str">
        <f aca="false">IF($A168&gt;$C$11,"",ROUND(N(B168)*$C$10,2))</f>
        <v/>
      </c>
      <c r="E168" s="16" t="str">
        <f aca="false">IF($A168&gt;$C$11,"",N(C168)-N(D168))</f>
        <v/>
      </c>
      <c r="F168" s="16" t="str">
        <f aca="false">IF($A168&gt;$C$11,"",IF(N(B168)&lt;=0,0,MIN($C$8,N(B168)-N(E168))))</f>
        <v/>
      </c>
      <c r="G168" s="16" t="str">
        <f aca="false">IF($A168&gt;$C$11,"",ROUND(N(B168)-N(E168)-N(F168),2))</f>
        <v/>
      </c>
      <c r="H168" s="16" t="str">
        <f aca="false">IF($A168&gt;$C$11,"",N(H167)+N(D168))</f>
        <v/>
      </c>
    </row>
    <row r="169" customFormat="false" ht="15" hidden="false" customHeight="false" outlineLevel="0" collapsed="false">
      <c r="A169" s="13" t="n">
        <v>153</v>
      </c>
      <c r="B169" s="14" t="str">
        <f aca="false">IF($A169&gt;$C$11,"",N(G168))</f>
        <v/>
      </c>
      <c r="C169" s="14" t="str">
        <f aca="false">IF($A169&gt;$C$11,"",IF(N(B169)&lt;=0,0,IF($A169=$C$11,N(B169)+N(D169),MIN($C$12,N(B169)+N(D169)))))</f>
        <v/>
      </c>
      <c r="D169" s="14" t="str">
        <f aca="false">IF($A169&gt;$C$11,"",ROUND(N(B169)*$C$10,2))</f>
        <v/>
      </c>
      <c r="E169" s="14" t="str">
        <f aca="false">IF($A169&gt;$C$11,"",N(C169)-N(D169))</f>
        <v/>
      </c>
      <c r="F169" s="14" t="str">
        <f aca="false">IF($A169&gt;$C$11,"",IF(N(B169)&lt;=0,0,MIN($C$8,N(B169)-N(E169))))</f>
        <v/>
      </c>
      <c r="G169" s="14" t="str">
        <f aca="false">IF($A169&gt;$C$11,"",ROUND(N(B169)-N(E169)-N(F169),2))</f>
        <v/>
      </c>
      <c r="H169" s="14" t="str">
        <f aca="false">IF($A169&gt;$C$11,"",N(H168)+N(D169))</f>
        <v/>
      </c>
    </row>
    <row r="170" customFormat="false" ht="15" hidden="false" customHeight="false" outlineLevel="0" collapsed="false">
      <c r="A170" s="15" t="n">
        <v>154</v>
      </c>
      <c r="B170" s="16" t="str">
        <f aca="false">IF($A170&gt;$C$11,"",N(G169))</f>
        <v/>
      </c>
      <c r="C170" s="16" t="str">
        <f aca="false">IF($A170&gt;$C$11,"",IF(N(B170)&lt;=0,0,IF($A170=$C$11,N(B170)+N(D170),MIN($C$12,N(B170)+N(D170)))))</f>
        <v/>
      </c>
      <c r="D170" s="16" t="str">
        <f aca="false">IF($A170&gt;$C$11,"",ROUND(N(B170)*$C$10,2))</f>
        <v/>
      </c>
      <c r="E170" s="16" t="str">
        <f aca="false">IF($A170&gt;$C$11,"",N(C170)-N(D170))</f>
        <v/>
      </c>
      <c r="F170" s="16" t="str">
        <f aca="false">IF($A170&gt;$C$11,"",IF(N(B170)&lt;=0,0,MIN($C$8,N(B170)-N(E170))))</f>
        <v/>
      </c>
      <c r="G170" s="16" t="str">
        <f aca="false">IF($A170&gt;$C$11,"",ROUND(N(B170)-N(E170)-N(F170),2))</f>
        <v/>
      </c>
      <c r="H170" s="16" t="str">
        <f aca="false">IF($A170&gt;$C$11,"",N(H169)+N(D170))</f>
        <v/>
      </c>
    </row>
    <row r="171" customFormat="false" ht="15" hidden="false" customHeight="false" outlineLevel="0" collapsed="false">
      <c r="A171" s="13" t="n">
        <v>155</v>
      </c>
      <c r="B171" s="14" t="str">
        <f aca="false">IF($A171&gt;$C$11,"",N(G170))</f>
        <v/>
      </c>
      <c r="C171" s="14" t="str">
        <f aca="false">IF($A171&gt;$C$11,"",IF(N(B171)&lt;=0,0,IF($A171=$C$11,N(B171)+N(D171),MIN($C$12,N(B171)+N(D171)))))</f>
        <v/>
      </c>
      <c r="D171" s="14" t="str">
        <f aca="false">IF($A171&gt;$C$11,"",ROUND(N(B171)*$C$10,2))</f>
        <v/>
      </c>
      <c r="E171" s="14" t="str">
        <f aca="false">IF($A171&gt;$C$11,"",N(C171)-N(D171))</f>
        <v/>
      </c>
      <c r="F171" s="14" t="str">
        <f aca="false">IF($A171&gt;$C$11,"",IF(N(B171)&lt;=0,0,MIN($C$8,N(B171)-N(E171))))</f>
        <v/>
      </c>
      <c r="G171" s="14" t="str">
        <f aca="false">IF($A171&gt;$C$11,"",ROUND(N(B171)-N(E171)-N(F171),2))</f>
        <v/>
      </c>
      <c r="H171" s="14" t="str">
        <f aca="false">IF($A171&gt;$C$11,"",N(H170)+N(D171))</f>
        <v/>
      </c>
    </row>
    <row r="172" customFormat="false" ht="15" hidden="false" customHeight="false" outlineLevel="0" collapsed="false">
      <c r="A172" s="15" t="n">
        <v>156</v>
      </c>
      <c r="B172" s="16" t="str">
        <f aca="false">IF($A172&gt;$C$11,"",N(G171))</f>
        <v/>
      </c>
      <c r="C172" s="16" t="str">
        <f aca="false">IF($A172&gt;$C$11,"",IF(N(B172)&lt;=0,0,IF($A172=$C$11,N(B172)+N(D172),MIN($C$12,N(B172)+N(D172)))))</f>
        <v/>
      </c>
      <c r="D172" s="16" t="str">
        <f aca="false">IF($A172&gt;$C$11,"",ROUND(N(B172)*$C$10,2))</f>
        <v/>
      </c>
      <c r="E172" s="16" t="str">
        <f aca="false">IF($A172&gt;$C$11,"",N(C172)-N(D172))</f>
        <v/>
      </c>
      <c r="F172" s="16" t="str">
        <f aca="false">IF($A172&gt;$C$11,"",IF(N(B172)&lt;=0,0,MIN($C$8,N(B172)-N(E172))))</f>
        <v/>
      </c>
      <c r="G172" s="16" t="str">
        <f aca="false">IF($A172&gt;$C$11,"",ROUND(N(B172)-N(E172)-N(F172),2))</f>
        <v/>
      </c>
      <c r="H172" s="16" t="str">
        <f aca="false">IF($A172&gt;$C$11,"",N(H171)+N(D172))</f>
        <v/>
      </c>
    </row>
    <row r="173" customFormat="false" ht="15" hidden="false" customHeight="false" outlineLevel="0" collapsed="false">
      <c r="A173" s="13" t="n">
        <v>157</v>
      </c>
      <c r="B173" s="14" t="str">
        <f aca="false">IF($A173&gt;$C$11,"",N(G172))</f>
        <v/>
      </c>
      <c r="C173" s="14" t="str">
        <f aca="false">IF($A173&gt;$C$11,"",IF(N(B173)&lt;=0,0,IF($A173=$C$11,N(B173)+N(D173),MIN($C$12,N(B173)+N(D173)))))</f>
        <v/>
      </c>
      <c r="D173" s="14" t="str">
        <f aca="false">IF($A173&gt;$C$11,"",ROUND(N(B173)*$C$10,2))</f>
        <v/>
      </c>
      <c r="E173" s="14" t="str">
        <f aca="false">IF($A173&gt;$C$11,"",N(C173)-N(D173))</f>
        <v/>
      </c>
      <c r="F173" s="14" t="str">
        <f aca="false">IF($A173&gt;$C$11,"",IF(N(B173)&lt;=0,0,MIN($C$8,N(B173)-N(E173))))</f>
        <v/>
      </c>
      <c r="G173" s="14" t="str">
        <f aca="false">IF($A173&gt;$C$11,"",ROUND(N(B173)-N(E173)-N(F173),2))</f>
        <v/>
      </c>
      <c r="H173" s="14" t="str">
        <f aca="false">IF($A173&gt;$C$11,"",N(H172)+N(D173))</f>
        <v/>
      </c>
    </row>
    <row r="174" customFormat="false" ht="15" hidden="false" customHeight="false" outlineLevel="0" collapsed="false">
      <c r="A174" s="15" t="n">
        <v>158</v>
      </c>
      <c r="B174" s="16" t="str">
        <f aca="false">IF($A174&gt;$C$11,"",N(G173))</f>
        <v/>
      </c>
      <c r="C174" s="16" t="str">
        <f aca="false">IF($A174&gt;$C$11,"",IF(N(B174)&lt;=0,0,IF($A174=$C$11,N(B174)+N(D174),MIN($C$12,N(B174)+N(D174)))))</f>
        <v/>
      </c>
      <c r="D174" s="16" t="str">
        <f aca="false">IF($A174&gt;$C$11,"",ROUND(N(B174)*$C$10,2))</f>
        <v/>
      </c>
      <c r="E174" s="16" t="str">
        <f aca="false">IF($A174&gt;$C$11,"",N(C174)-N(D174))</f>
        <v/>
      </c>
      <c r="F174" s="16" t="str">
        <f aca="false">IF($A174&gt;$C$11,"",IF(N(B174)&lt;=0,0,MIN($C$8,N(B174)-N(E174))))</f>
        <v/>
      </c>
      <c r="G174" s="16" t="str">
        <f aca="false">IF($A174&gt;$C$11,"",ROUND(N(B174)-N(E174)-N(F174),2))</f>
        <v/>
      </c>
      <c r="H174" s="16" t="str">
        <f aca="false">IF($A174&gt;$C$11,"",N(H173)+N(D174))</f>
        <v/>
      </c>
    </row>
    <row r="175" customFormat="false" ht="15" hidden="false" customHeight="false" outlineLevel="0" collapsed="false">
      <c r="A175" s="13" t="n">
        <v>159</v>
      </c>
      <c r="B175" s="14" t="str">
        <f aca="false">IF($A175&gt;$C$11,"",N(G174))</f>
        <v/>
      </c>
      <c r="C175" s="14" t="str">
        <f aca="false">IF($A175&gt;$C$11,"",IF(N(B175)&lt;=0,0,IF($A175=$C$11,N(B175)+N(D175),MIN($C$12,N(B175)+N(D175)))))</f>
        <v/>
      </c>
      <c r="D175" s="14" t="str">
        <f aca="false">IF($A175&gt;$C$11,"",ROUND(N(B175)*$C$10,2))</f>
        <v/>
      </c>
      <c r="E175" s="14" t="str">
        <f aca="false">IF($A175&gt;$C$11,"",N(C175)-N(D175))</f>
        <v/>
      </c>
      <c r="F175" s="14" t="str">
        <f aca="false">IF($A175&gt;$C$11,"",IF(N(B175)&lt;=0,0,MIN($C$8,N(B175)-N(E175))))</f>
        <v/>
      </c>
      <c r="G175" s="14" t="str">
        <f aca="false">IF($A175&gt;$C$11,"",ROUND(N(B175)-N(E175)-N(F175),2))</f>
        <v/>
      </c>
      <c r="H175" s="14" t="str">
        <f aca="false">IF($A175&gt;$C$11,"",N(H174)+N(D175))</f>
        <v/>
      </c>
    </row>
    <row r="176" customFormat="false" ht="15" hidden="false" customHeight="false" outlineLevel="0" collapsed="false">
      <c r="A176" s="15" t="n">
        <v>160</v>
      </c>
      <c r="B176" s="16" t="str">
        <f aca="false">IF($A176&gt;$C$11,"",N(G175))</f>
        <v/>
      </c>
      <c r="C176" s="16" t="str">
        <f aca="false">IF($A176&gt;$C$11,"",IF(N(B176)&lt;=0,0,IF($A176=$C$11,N(B176)+N(D176),MIN($C$12,N(B176)+N(D176)))))</f>
        <v/>
      </c>
      <c r="D176" s="16" t="str">
        <f aca="false">IF($A176&gt;$C$11,"",ROUND(N(B176)*$C$10,2))</f>
        <v/>
      </c>
      <c r="E176" s="16" t="str">
        <f aca="false">IF($A176&gt;$C$11,"",N(C176)-N(D176))</f>
        <v/>
      </c>
      <c r="F176" s="16" t="str">
        <f aca="false">IF($A176&gt;$C$11,"",IF(N(B176)&lt;=0,0,MIN($C$8,N(B176)-N(E176))))</f>
        <v/>
      </c>
      <c r="G176" s="16" t="str">
        <f aca="false">IF($A176&gt;$C$11,"",ROUND(N(B176)-N(E176)-N(F176),2))</f>
        <v/>
      </c>
      <c r="H176" s="16" t="str">
        <f aca="false">IF($A176&gt;$C$11,"",N(H175)+N(D176))</f>
        <v/>
      </c>
    </row>
    <row r="177" customFormat="false" ht="15" hidden="false" customHeight="false" outlineLevel="0" collapsed="false">
      <c r="A177" s="13" t="n">
        <v>161</v>
      </c>
      <c r="B177" s="14" t="str">
        <f aca="false">IF($A177&gt;$C$11,"",N(G176))</f>
        <v/>
      </c>
      <c r="C177" s="14" t="str">
        <f aca="false">IF($A177&gt;$C$11,"",IF(N(B177)&lt;=0,0,IF($A177=$C$11,N(B177)+N(D177),MIN($C$12,N(B177)+N(D177)))))</f>
        <v/>
      </c>
      <c r="D177" s="14" t="str">
        <f aca="false">IF($A177&gt;$C$11,"",ROUND(N(B177)*$C$10,2))</f>
        <v/>
      </c>
      <c r="E177" s="14" t="str">
        <f aca="false">IF($A177&gt;$C$11,"",N(C177)-N(D177))</f>
        <v/>
      </c>
      <c r="F177" s="14" t="str">
        <f aca="false">IF($A177&gt;$C$11,"",IF(N(B177)&lt;=0,0,MIN($C$8,N(B177)-N(E177))))</f>
        <v/>
      </c>
      <c r="G177" s="14" t="str">
        <f aca="false">IF($A177&gt;$C$11,"",ROUND(N(B177)-N(E177)-N(F177),2))</f>
        <v/>
      </c>
      <c r="H177" s="14" t="str">
        <f aca="false">IF($A177&gt;$C$11,"",N(H176)+N(D177))</f>
        <v/>
      </c>
    </row>
    <row r="178" customFormat="false" ht="15" hidden="false" customHeight="false" outlineLevel="0" collapsed="false">
      <c r="A178" s="15" t="n">
        <v>162</v>
      </c>
      <c r="B178" s="16" t="str">
        <f aca="false">IF($A178&gt;$C$11,"",N(G177))</f>
        <v/>
      </c>
      <c r="C178" s="16" t="str">
        <f aca="false">IF($A178&gt;$C$11,"",IF(N(B178)&lt;=0,0,IF($A178=$C$11,N(B178)+N(D178),MIN($C$12,N(B178)+N(D178)))))</f>
        <v/>
      </c>
      <c r="D178" s="16" t="str">
        <f aca="false">IF($A178&gt;$C$11,"",ROUND(N(B178)*$C$10,2))</f>
        <v/>
      </c>
      <c r="E178" s="16" t="str">
        <f aca="false">IF($A178&gt;$C$11,"",N(C178)-N(D178))</f>
        <v/>
      </c>
      <c r="F178" s="16" t="str">
        <f aca="false">IF($A178&gt;$C$11,"",IF(N(B178)&lt;=0,0,MIN($C$8,N(B178)-N(E178))))</f>
        <v/>
      </c>
      <c r="G178" s="16" t="str">
        <f aca="false">IF($A178&gt;$C$11,"",ROUND(N(B178)-N(E178)-N(F178),2))</f>
        <v/>
      </c>
      <c r="H178" s="16" t="str">
        <f aca="false">IF($A178&gt;$C$11,"",N(H177)+N(D178))</f>
        <v/>
      </c>
    </row>
    <row r="179" customFormat="false" ht="15" hidden="false" customHeight="false" outlineLevel="0" collapsed="false">
      <c r="A179" s="13" t="n">
        <v>163</v>
      </c>
      <c r="B179" s="14" t="str">
        <f aca="false">IF($A179&gt;$C$11,"",N(G178))</f>
        <v/>
      </c>
      <c r="C179" s="14" t="str">
        <f aca="false">IF($A179&gt;$C$11,"",IF(N(B179)&lt;=0,0,IF($A179=$C$11,N(B179)+N(D179),MIN($C$12,N(B179)+N(D179)))))</f>
        <v/>
      </c>
      <c r="D179" s="14" t="str">
        <f aca="false">IF($A179&gt;$C$11,"",ROUND(N(B179)*$C$10,2))</f>
        <v/>
      </c>
      <c r="E179" s="14" t="str">
        <f aca="false">IF($A179&gt;$C$11,"",N(C179)-N(D179))</f>
        <v/>
      </c>
      <c r="F179" s="14" t="str">
        <f aca="false">IF($A179&gt;$C$11,"",IF(N(B179)&lt;=0,0,MIN($C$8,N(B179)-N(E179))))</f>
        <v/>
      </c>
      <c r="G179" s="14" t="str">
        <f aca="false">IF($A179&gt;$C$11,"",ROUND(N(B179)-N(E179)-N(F179),2))</f>
        <v/>
      </c>
      <c r="H179" s="14" t="str">
        <f aca="false">IF($A179&gt;$C$11,"",N(H178)+N(D179))</f>
        <v/>
      </c>
    </row>
    <row r="180" customFormat="false" ht="15" hidden="false" customHeight="false" outlineLevel="0" collapsed="false">
      <c r="A180" s="15" t="n">
        <v>164</v>
      </c>
      <c r="B180" s="16" t="str">
        <f aca="false">IF($A180&gt;$C$11,"",N(G179))</f>
        <v/>
      </c>
      <c r="C180" s="16" t="str">
        <f aca="false">IF($A180&gt;$C$11,"",IF(N(B180)&lt;=0,0,IF($A180=$C$11,N(B180)+N(D180),MIN($C$12,N(B180)+N(D180)))))</f>
        <v/>
      </c>
      <c r="D180" s="16" t="str">
        <f aca="false">IF($A180&gt;$C$11,"",ROUND(N(B180)*$C$10,2))</f>
        <v/>
      </c>
      <c r="E180" s="16" t="str">
        <f aca="false">IF($A180&gt;$C$11,"",N(C180)-N(D180))</f>
        <v/>
      </c>
      <c r="F180" s="16" t="str">
        <f aca="false">IF($A180&gt;$C$11,"",IF(N(B180)&lt;=0,0,MIN($C$8,N(B180)-N(E180))))</f>
        <v/>
      </c>
      <c r="G180" s="16" t="str">
        <f aca="false">IF($A180&gt;$C$11,"",ROUND(N(B180)-N(E180)-N(F180),2))</f>
        <v/>
      </c>
      <c r="H180" s="16" t="str">
        <f aca="false">IF($A180&gt;$C$11,"",N(H179)+N(D180))</f>
        <v/>
      </c>
    </row>
    <row r="181" customFormat="false" ht="15" hidden="false" customHeight="false" outlineLevel="0" collapsed="false">
      <c r="A181" s="13" t="n">
        <v>165</v>
      </c>
      <c r="B181" s="14" t="str">
        <f aca="false">IF($A181&gt;$C$11,"",N(G180))</f>
        <v/>
      </c>
      <c r="C181" s="14" t="str">
        <f aca="false">IF($A181&gt;$C$11,"",IF(N(B181)&lt;=0,0,IF($A181=$C$11,N(B181)+N(D181),MIN($C$12,N(B181)+N(D181)))))</f>
        <v/>
      </c>
      <c r="D181" s="14" t="str">
        <f aca="false">IF($A181&gt;$C$11,"",ROUND(N(B181)*$C$10,2))</f>
        <v/>
      </c>
      <c r="E181" s="14" t="str">
        <f aca="false">IF($A181&gt;$C$11,"",N(C181)-N(D181))</f>
        <v/>
      </c>
      <c r="F181" s="14" t="str">
        <f aca="false">IF($A181&gt;$C$11,"",IF(N(B181)&lt;=0,0,MIN($C$8,N(B181)-N(E181))))</f>
        <v/>
      </c>
      <c r="G181" s="14" t="str">
        <f aca="false">IF($A181&gt;$C$11,"",ROUND(N(B181)-N(E181)-N(F181),2))</f>
        <v/>
      </c>
      <c r="H181" s="14" t="str">
        <f aca="false">IF($A181&gt;$C$11,"",N(H180)+N(D181))</f>
        <v/>
      </c>
    </row>
    <row r="182" customFormat="false" ht="15" hidden="false" customHeight="false" outlineLevel="0" collapsed="false">
      <c r="A182" s="15" t="n">
        <v>166</v>
      </c>
      <c r="B182" s="16" t="str">
        <f aca="false">IF($A182&gt;$C$11,"",N(G181))</f>
        <v/>
      </c>
      <c r="C182" s="16" t="str">
        <f aca="false">IF($A182&gt;$C$11,"",IF(N(B182)&lt;=0,0,IF($A182=$C$11,N(B182)+N(D182),MIN($C$12,N(B182)+N(D182)))))</f>
        <v/>
      </c>
      <c r="D182" s="16" t="str">
        <f aca="false">IF($A182&gt;$C$11,"",ROUND(N(B182)*$C$10,2))</f>
        <v/>
      </c>
      <c r="E182" s="16" t="str">
        <f aca="false">IF($A182&gt;$C$11,"",N(C182)-N(D182))</f>
        <v/>
      </c>
      <c r="F182" s="16" t="str">
        <f aca="false">IF($A182&gt;$C$11,"",IF(N(B182)&lt;=0,0,MIN($C$8,N(B182)-N(E182))))</f>
        <v/>
      </c>
      <c r="G182" s="16" t="str">
        <f aca="false">IF($A182&gt;$C$11,"",ROUND(N(B182)-N(E182)-N(F182),2))</f>
        <v/>
      </c>
      <c r="H182" s="16" t="str">
        <f aca="false">IF($A182&gt;$C$11,"",N(H181)+N(D182))</f>
        <v/>
      </c>
    </row>
    <row r="183" customFormat="false" ht="15" hidden="false" customHeight="false" outlineLevel="0" collapsed="false">
      <c r="A183" s="13" t="n">
        <v>167</v>
      </c>
      <c r="B183" s="14" t="str">
        <f aca="false">IF($A183&gt;$C$11,"",N(G182))</f>
        <v/>
      </c>
      <c r="C183" s="14" t="str">
        <f aca="false">IF($A183&gt;$C$11,"",IF(N(B183)&lt;=0,0,IF($A183=$C$11,N(B183)+N(D183),MIN($C$12,N(B183)+N(D183)))))</f>
        <v/>
      </c>
      <c r="D183" s="14" t="str">
        <f aca="false">IF($A183&gt;$C$11,"",ROUND(N(B183)*$C$10,2))</f>
        <v/>
      </c>
      <c r="E183" s="14" t="str">
        <f aca="false">IF($A183&gt;$C$11,"",N(C183)-N(D183))</f>
        <v/>
      </c>
      <c r="F183" s="14" t="str">
        <f aca="false">IF($A183&gt;$C$11,"",IF(N(B183)&lt;=0,0,MIN($C$8,N(B183)-N(E183))))</f>
        <v/>
      </c>
      <c r="G183" s="14" t="str">
        <f aca="false">IF($A183&gt;$C$11,"",ROUND(N(B183)-N(E183)-N(F183),2))</f>
        <v/>
      </c>
      <c r="H183" s="14" t="str">
        <f aca="false">IF($A183&gt;$C$11,"",N(H182)+N(D183))</f>
        <v/>
      </c>
    </row>
    <row r="184" customFormat="false" ht="15" hidden="false" customHeight="false" outlineLevel="0" collapsed="false">
      <c r="A184" s="15" t="n">
        <v>168</v>
      </c>
      <c r="B184" s="16" t="str">
        <f aca="false">IF($A184&gt;$C$11,"",N(G183))</f>
        <v/>
      </c>
      <c r="C184" s="16" t="str">
        <f aca="false">IF($A184&gt;$C$11,"",IF(N(B184)&lt;=0,0,IF($A184=$C$11,N(B184)+N(D184),MIN($C$12,N(B184)+N(D184)))))</f>
        <v/>
      </c>
      <c r="D184" s="16" t="str">
        <f aca="false">IF($A184&gt;$C$11,"",ROUND(N(B184)*$C$10,2))</f>
        <v/>
      </c>
      <c r="E184" s="16" t="str">
        <f aca="false">IF($A184&gt;$C$11,"",N(C184)-N(D184))</f>
        <v/>
      </c>
      <c r="F184" s="16" t="str">
        <f aca="false">IF($A184&gt;$C$11,"",IF(N(B184)&lt;=0,0,MIN($C$8,N(B184)-N(E184))))</f>
        <v/>
      </c>
      <c r="G184" s="16" t="str">
        <f aca="false">IF($A184&gt;$C$11,"",ROUND(N(B184)-N(E184)-N(F184),2))</f>
        <v/>
      </c>
      <c r="H184" s="16" t="str">
        <f aca="false">IF($A184&gt;$C$11,"",N(H183)+N(D184))</f>
        <v/>
      </c>
    </row>
    <row r="185" customFormat="false" ht="15" hidden="false" customHeight="false" outlineLevel="0" collapsed="false">
      <c r="A185" s="13" t="n">
        <v>169</v>
      </c>
      <c r="B185" s="14" t="str">
        <f aca="false">IF($A185&gt;$C$11,"",N(G184))</f>
        <v/>
      </c>
      <c r="C185" s="14" t="str">
        <f aca="false">IF($A185&gt;$C$11,"",IF(N(B185)&lt;=0,0,IF($A185=$C$11,N(B185)+N(D185),MIN($C$12,N(B185)+N(D185)))))</f>
        <v/>
      </c>
      <c r="D185" s="14" t="str">
        <f aca="false">IF($A185&gt;$C$11,"",ROUND(N(B185)*$C$10,2))</f>
        <v/>
      </c>
      <c r="E185" s="14" t="str">
        <f aca="false">IF($A185&gt;$C$11,"",N(C185)-N(D185))</f>
        <v/>
      </c>
      <c r="F185" s="14" t="str">
        <f aca="false">IF($A185&gt;$C$11,"",IF(N(B185)&lt;=0,0,MIN($C$8,N(B185)-N(E185))))</f>
        <v/>
      </c>
      <c r="G185" s="14" t="str">
        <f aca="false">IF($A185&gt;$C$11,"",ROUND(N(B185)-N(E185)-N(F185),2))</f>
        <v/>
      </c>
      <c r="H185" s="14" t="str">
        <f aca="false">IF($A185&gt;$C$11,"",N(H184)+N(D185))</f>
        <v/>
      </c>
    </row>
    <row r="186" customFormat="false" ht="15" hidden="false" customHeight="false" outlineLevel="0" collapsed="false">
      <c r="A186" s="15" t="n">
        <v>170</v>
      </c>
      <c r="B186" s="16" t="str">
        <f aca="false">IF($A186&gt;$C$11,"",N(G185))</f>
        <v/>
      </c>
      <c r="C186" s="16" t="str">
        <f aca="false">IF($A186&gt;$C$11,"",IF(N(B186)&lt;=0,0,IF($A186=$C$11,N(B186)+N(D186),MIN($C$12,N(B186)+N(D186)))))</f>
        <v/>
      </c>
      <c r="D186" s="16" t="str">
        <f aca="false">IF($A186&gt;$C$11,"",ROUND(N(B186)*$C$10,2))</f>
        <v/>
      </c>
      <c r="E186" s="16" t="str">
        <f aca="false">IF($A186&gt;$C$11,"",N(C186)-N(D186))</f>
        <v/>
      </c>
      <c r="F186" s="16" t="str">
        <f aca="false">IF($A186&gt;$C$11,"",IF(N(B186)&lt;=0,0,MIN($C$8,N(B186)-N(E186))))</f>
        <v/>
      </c>
      <c r="G186" s="16" t="str">
        <f aca="false">IF($A186&gt;$C$11,"",ROUND(N(B186)-N(E186)-N(F186),2))</f>
        <v/>
      </c>
      <c r="H186" s="16" t="str">
        <f aca="false">IF($A186&gt;$C$11,"",N(H185)+N(D186))</f>
        <v/>
      </c>
    </row>
    <row r="187" customFormat="false" ht="15" hidden="false" customHeight="false" outlineLevel="0" collapsed="false">
      <c r="A187" s="13" t="n">
        <v>171</v>
      </c>
      <c r="B187" s="14" t="str">
        <f aca="false">IF($A187&gt;$C$11,"",N(G186))</f>
        <v/>
      </c>
      <c r="C187" s="14" t="str">
        <f aca="false">IF($A187&gt;$C$11,"",IF(N(B187)&lt;=0,0,IF($A187=$C$11,N(B187)+N(D187),MIN($C$12,N(B187)+N(D187)))))</f>
        <v/>
      </c>
      <c r="D187" s="14" t="str">
        <f aca="false">IF($A187&gt;$C$11,"",ROUND(N(B187)*$C$10,2))</f>
        <v/>
      </c>
      <c r="E187" s="14" t="str">
        <f aca="false">IF($A187&gt;$C$11,"",N(C187)-N(D187))</f>
        <v/>
      </c>
      <c r="F187" s="14" t="str">
        <f aca="false">IF($A187&gt;$C$11,"",IF(N(B187)&lt;=0,0,MIN($C$8,N(B187)-N(E187))))</f>
        <v/>
      </c>
      <c r="G187" s="14" t="str">
        <f aca="false">IF($A187&gt;$C$11,"",ROUND(N(B187)-N(E187)-N(F187),2))</f>
        <v/>
      </c>
      <c r="H187" s="14" t="str">
        <f aca="false">IF($A187&gt;$C$11,"",N(H186)+N(D187))</f>
        <v/>
      </c>
    </row>
    <row r="188" customFormat="false" ht="15" hidden="false" customHeight="false" outlineLevel="0" collapsed="false">
      <c r="A188" s="15" t="n">
        <v>172</v>
      </c>
      <c r="B188" s="16" t="str">
        <f aca="false">IF($A188&gt;$C$11,"",N(G187))</f>
        <v/>
      </c>
      <c r="C188" s="16" t="str">
        <f aca="false">IF($A188&gt;$C$11,"",IF(N(B188)&lt;=0,0,IF($A188=$C$11,N(B188)+N(D188),MIN($C$12,N(B188)+N(D188)))))</f>
        <v/>
      </c>
      <c r="D188" s="16" t="str">
        <f aca="false">IF($A188&gt;$C$11,"",ROUND(N(B188)*$C$10,2))</f>
        <v/>
      </c>
      <c r="E188" s="16" t="str">
        <f aca="false">IF($A188&gt;$C$11,"",N(C188)-N(D188))</f>
        <v/>
      </c>
      <c r="F188" s="16" t="str">
        <f aca="false">IF($A188&gt;$C$11,"",IF(N(B188)&lt;=0,0,MIN($C$8,N(B188)-N(E188))))</f>
        <v/>
      </c>
      <c r="G188" s="16" t="str">
        <f aca="false">IF($A188&gt;$C$11,"",ROUND(N(B188)-N(E188)-N(F188),2))</f>
        <v/>
      </c>
      <c r="H188" s="16" t="str">
        <f aca="false">IF($A188&gt;$C$11,"",N(H187)+N(D188))</f>
        <v/>
      </c>
    </row>
    <row r="189" customFormat="false" ht="15" hidden="false" customHeight="false" outlineLevel="0" collapsed="false">
      <c r="A189" s="13" t="n">
        <v>173</v>
      </c>
      <c r="B189" s="14" t="str">
        <f aca="false">IF($A189&gt;$C$11,"",N(G188))</f>
        <v/>
      </c>
      <c r="C189" s="14" t="str">
        <f aca="false">IF($A189&gt;$C$11,"",IF(N(B189)&lt;=0,0,IF($A189=$C$11,N(B189)+N(D189),MIN($C$12,N(B189)+N(D189)))))</f>
        <v/>
      </c>
      <c r="D189" s="14" t="str">
        <f aca="false">IF($A189&gt;$C$11,"",ROUND(N(B189)*$C$10,2))</f>
        <v/>
      </c>
      <c r="E189" s="14" t="str">
        <f aca="false">IF($A189&gt;$C$11,"",N(C189)-N(D189))</f>
        <v/>
      </c>
      <c r="F189" s="14" t="str">
        <f aca="false">IF($A189&gt;$C$11,"",IF(N(B189)&lt;=0,0,MIN($C$8,N(B189)-N(E189))))</f>
        <v/>
      </c>
      <c r="G189" s="14" t="str">
        <f aca="false">IF($A189&gt;$C$11,"",ROUND(N(B189)-N(E189)-N(F189),2))</f>
        <v/>
      </c>
      <c r="H189" s="14" t="str">
        <f aca="false">IF($A189&gt;$C$11,"",N(H188)+N(D189))</f>
        <v/>
      </c>
    </row>
    <row r="190" customFormat="false" ht="15" hidden="false" customHeight="false" outlineLevel="0" collapsed="false">
      <c r="A190" s="15" t="n">
        <v>174</v>
      </c>
      <c r="B190" s="16" t="str">
        <f aca="false">IF($A190&gt;$C$11,"",N(G189))</f>
        <v/>
      </c>
      <c r="C190" s="16" t="str">
        <f aca="false">IF($A190&gt;$C$11,"",IF(N(B190)&lt;=0,0,IF($A190=$C$11,N(B190)+N(D190),MIN($C$12,N(B190)+N(D190)))))</f>
        <v/>
      </c>
      <c r="D190" s="16" t="str">
        <f aca="false">IF($A190&gt;$C$11,"",ROUND(N(B190)*$C$10,2))</f>
        <v/>
      </c>
      <c r="E190" s="16" t="str">
        <f aca="false">IF($A190&gt;$C$11,"",N(C190)-N(D190))</f>
        <v/>
      </c>
      <c r="F190" s="16" t="str">
        <f aca="false">IF($A190&gt;$C$11,"",IF(N(B190)&lt;=0,0,MIN($C$8,N(B190)-N(E190))))</f>
        <v/>
      </c>
      <c r="G190" s="16" t="str">
        <f aca="false">IF($A190&gt;$C$11,"",ROUND(N(B190)-N(E190)-N(F190),2))</f>
        <v/>
      </c>
      <c r="H190" s="16" t="str">
        <f aca="false">IF($A190&gt;$C$11,"",N(H189)+N(D190))</f>
        <v/>
      </c>
    </row>
    <row r="191" customFormat="false" ht="15" hidden="false" customHeight="false" outlineLevel="0" collapsed="false">
      <c r="A191" s="13" t="n">
        <v>175</v>
      </c>
      <c r="B191" s="14" t="str">
        <f aca="false">IF($A191&gt;$C$11,"",N(G190))</f>
        <v/>
      </c>
      <c r="C191" s="14" t="str">
        <f aca="false">IF($A191&gt;$C$11,"",IF(N(B191)&lt;=0,0,IF($A191=$C$11,N(B191)+N(D191),MIN($C$12,N(B191)+N(D191)))))</f>
        <v/>
      </c>
      <c r="D191" s="14" t="str">
        <f aca="false">IF($A191&gt;$C$11,"",ROUND(N(B191)*$C$10,2))</f>
        <v/>
      </c>
      <c r="E191" s="14" t="str">
        <f aca="false">IF($A191&gt;$C$11,"",N(C191)-N(D191))</f>
        <v/>
      </c>
      <c r="F191" s="14" t="str">
        <f aca="false">IF($A191&gt;$C$11,"",IF(N(B191)&lt;=0,0,MIN($C$8,N(B191)-N(E191))))</f>
        <v/>
      </c>
      <c r="G191" s="14" t="str">
        <f aca="false">IF($A191&gt;$C$11,"",ROUND(N(B191)-N(E191)-N(F191),2))</f>
        <v/>
      </c>
      <c r="H191" s="14" t="str">
        <f aca="false">IF($A191&gt;$C$11,"",N(H190)+N(D191))</f>
        <v/>
      </c>
    </row>
    <row r="192" customFormat="false" ht="15" hidden="false" customHeight="false" outlineLevel="0" collapsed="false">
      <c r="A192" s="15" t="n">
        <v>176</v>
      </c>
      <c r="B192" s="16" t="str">
        <f aca="false">IF($A192&gt;$C$11,"",N(G191))</f>
        <v/>
      </c>
      <c r="C192" s="16" t="str">
        <f aca="false">IF($A192&gt;$C$11,"",IF(N(B192)&lt;=0,0,IF($A192=$C$11,N(B192)+N(D192),MIN($C$12,N(B192)+N(D192)))))</f>
        <v/>
      </c>
      <c r="D192" s="16" t="str">
        <f aca="false">IF($A192&gt;$C$11,"",ROUND(N(B192)*$C$10,2))</f>
        <v/>
      </c>
      <c r="E192" s="16" t="str">
        <f aca="false">IF($A192&gt;$C$11,"",N(C192)-N(D192))</f>
        <v/>
      </c>
      <c r="F192" s="16" t="str">
        <f aca="false">IF($A192&gt;$C$11,"",IF(N(B192)&lt;=0,0,MIN($C$8,N(B192)-N(E192))))</f>
        <v/>
      </c>
      <c r="G192" s="16" t="str">
        <f aca="false">IF($A192&gt;$C$11,"",ROUND(N(B192)-N(E192)-N(F192),2))</f>
        <v/>
      </c>
      <c r="H192" s="16" t="str">
        <f aca="false">IF($A192&gt;$C$11,"",N(H191)+N(D192))</f>
        <v/>
      </c>
    </row>
    <row r="193" customFormat="false" ht="15" hidden="false" customHeight="false" outlineLevel="0" collapsed="false">
      <c r="A193" s="13" t="n">
        <v>177</v>
      </c>
      <c r="B193" s="14" t="str">
        <f aca="false">IF($A193&gt;$C$11,"",N(G192))</f>
        <v/>
      </c>
      <c r="C193" s="14" t="str">
        <f aca="false">IF($A193&gt;$C$11,"",IF(N(B193)&lt;=0,0,IF($A193=$C$11,N(B193)+N(D193),MIN($C$12,N(B193)+N(D193)))))</f>
        <v/>
      </c>
      <c r="D193" s="14" t="str">
        <f aca="false">IF($A193&gt;$C$11,"",ROUND(N(B193)*$C$10,2))</f>
        <v/>
      </c>
      <c r="E193" s="14" t="str">
        <f aca="false">IF($A193&gt;$C$11,"",N(C193)-N(D193))</f>
        <v/>
      </c>
      <c r="F193" s="14" t="str">
        <f aca="false">IF($A193&gt;$C$11,"",IF(N(B193)&lt;=0,0,MIN($C$8,N(B193)-N(E193))))</f>
        <v/>
      </c>
      <c r="G193" s="14" t="str">
        <f aca="false">IF($A193&gt;$C$11,"",ROUND(N(B193)-N(E193)-N(F193),2))</f>
        <v/>
      </c>
      <c r="H193" s="14" t="str">
        <f aca="false">IF($A193&gt;$C$11,"",N(H192)+N(D193))</f>
        <v/>
      </c>
    </row>
    <row r="194" customFormat="false" ht="15" hidden="false" customHeight="false" outlineLevel="0" collapsed="false">
      <c r="A194" s="15" t="n">
        <v>178</v>
      </c>
      <c r="B194" s="16" t="str">
        <f aca="false">IF($A194&gt;$C$11,"",N(G193))</f>
        <v/>
      </c>
      <c r="C194" s="16" t="str">
        <f aca="false">IF($A194&gt;$C$11,"",IF(N(B194)&lt;=0,0,IF($A194=$C$11,N(B194)+N(D194),MIN($C$12,N(B194)+N(D194)))))</f>
        <v/>
      </c>
      <c r="D194" s="16" t="str">
        <f aca="false">IF($A194&gt;$C$11,"",ROUND(N(B194)*$C$10,2))</f>
        <v/>
      </c>
      <c r="E194" s="16" t="str">
        <f aca="false">IF($A194&gt;$C$11,"",N(C194)-N(D194))</f>
        <v/>
      </c>
      <c r="F194" s="16" t="str">
        <f aca="false">IF($A194&gt;$C$11,"",IF(N(B194)&lt;=0,0,MIN($C$8,N(B194)-N(E194))))</f>
        <v/>
      </c>
      <c r="G194" s="16" t="str">
        <f aca="false">IF($A194&gt;$C$11,"",ROUND(N(B194)-N(E194)-N(F194),2))</f>
        <v/>
      </c>
      <c r="H194" s="16" t="str">
        <f aca="false">IF($A194&gt;$C$11,"",N(H193)+N(D194))</f>
        <v/>
      </c>
    </row>
    <row r="195" customFormat="false" ht="15" hidden="false" customHeight="false" outlineLevel="0" collapsed="false">
      <c r="A195" s="13" t="n">
        <v>179</v>
      </c>
      <c r="B195" s="14" t="str">
        <f aca="false">IF($A195&gt;$C$11,"",N(G194))</f>
        <v/>
      </c>
      <c r="C195" s="14" t="str">
        <f aca="false">IF($A195&gt;$C$11,"",IF(N(B195)&lt;=0,0,IF($A195=$C$11,N(B195)+N(D195),MIN($C$12,N(B195)+N(D195)))))</f>
        <v/>
      </c>
      <c r="D195" s="14" t="str">
        <f aca="false">IF($A195&gt;$C$11,"",ROUND(N(B195)*$C$10,2))</f>
        <v/>
      </c>
      <c r="E195" s="14" t="str">
        <f aca="false">IF($A195&gt;$C$11,"",N(C195)-N(D195))</f>
        <v/>
      </c>
      <c r="F195" s="14" t="str">
        <f aca="false">IF($A195&gt;$C$11,"",IF(N(B195)&lt;=0,0,MIN($C$8,N(B195)-N(E195))))</f>
        <v/>
      </c>
      <c r="G195" s="14" t="str">
        <f aca="false">IF($A195&gt;$C$11,"",ROUND(N(B195)-N(E195)-N(F195),2))</f>
        <v/>
      </c>
      <c r="H195" s="14" t="str">
        <f aca="false">IF($A195&gt;$C$11,"",N(H194)+N(D195))</f>
        <v/>
      </c>
    </row>
    <row r="196" customFormat="false" ht="15" hidden="false" customHeight="false" outlineLevel="0" collapsed="false">
      <c r="A196" s="15" t="n">
        <v>180</v>
      </c>
      <c r="B196" s="16" t="str">
        <f aca="false">IF($A196&gt;$C$11,"",N(G195))</f>
        <v/>
      </c>
      <c r="C196" s="16" t="str">
        <f aca="false">IF($A196&gt;$C$11,"",IF(N(B196)&lt;=0,0,IF($A196=$C$11,N(B196)+N(D196),MIN($C$12,N(B196)+N(D196)))))</f>
        <v/>
      </c>
      <c r="D196" s="16" t="str">
        <f aca="false">IF($A196&gt;$C$11,"",ROUND(N(B196)*$C$10,2))</f>
        <v/>
      </c>
      <c r="E196" s="16" t="str">
        <f aca="false">IF($A196&gt;$C$11,"",N(C196)-N(D196))</f>
        <v/>
      </c>
      <c r="F196" s="16" t="str">
        <f aca="false">IF($A196&gt;$C$11,"",IF(N(B196)&lt;=0,0,MIN($C$8,N(B196)-N(E196))))</f>
        <v/>
      </c>
      <c r="G196" s="16" t="str">
        <f aca="false">IF($A196&gt;$C$11,"",ROUND(N(B196)-N(E196)-N(F196),2))</f>
        <v/>
      </c>
      <c r="H196" s="16" t="str">
        <f aca="false">IF($A196&gt;$C$11,"",N(H195)+N(D196))</f>
        <v/>
      </c>
    </row>
    <row r="197" customFormat="false" ht="15" hidden="false" customHeight="false" outlineLevel="0" collapsed="false">
      <c r="A197" s="13" t="n">
        <v>181</v>
      </c>
      <c r="B197" s="14" t="str">
        <f aca="false">IF($A197&gt;$C$11,"",N(G196))</f>
        <v/>
      </c>
      <c r="C197" s="14" t="str">
        <f aca="false">IF($A197&gt;$C$11,"",IF(N(B197)&lt;=0,0,IF($A197=$C$11,N(B197)+N(D197),MIN($C$12,N(B197)+N(D197)))))</f>
        <v/>
      </c>
      <c r="D197" s="14" t="str">
        <f aca="false">IF($A197&gt;$C$11,"",ROUND(N(B197)*$C$10,2))</f>
        <v/>
      </c>
      <c r="E197" s="14" t="str">
        <f aca="false">IF($A197&gt;$C$11,"",N(C197)-N(D197))</f>
        <v/>
      </c>
      <c r="F197" s="14" t="str">
        <f aca="false">IF($A197&gt;$C$11,"",IF(N(B197)&lt;=0,0,MIN($C$8,N(B197)-N(E197))))</f>
        <v/>
      </c>
      <c r="G197" s="14" t="str">
        <f aca="false">IF($A197&gt;$C$11,"",ROUND(N(B197)-N(E197)-N(F197),2))</f>
        <v/>
      </c>
      <c r="H197" s="14" t="str">
        <f aca="false">IF($A197&gt;$C$11,"",N(H196)+N(D197))</f>
        <v/>
      </c>
    </row>
    <row r="198" customFormat="false" ht="15" hidden="false" customHeight="false" outlineLevel="0" collapsed="false">
      <c r="A198" s="15" t="n">
        <v>182</v>
      </c>
      <c r="B198" s="16" t="str">
        <f aca="false">IF($A198&gt;$C$11,"",N(G197))</f>
        <v/>
      </c>
      <c r="C198" s="16" t="str">
        <f aca="false">IF($A198&gt;$C$11,"",IF(N(B198)&lt;=0,0,IF($A198=$C$11,N(B198)+N(D198),MIN($C$12,N(B198)+N(D198)))))</f>
        <v/>
      </c>
      <c r="D198" s="16" t="str">
        <f aca="false">IF($A198&gt;$C$11,"",ROUND(N(B198)*$C$10,2))</f>
        <v/>
      </c>
      <c r="E198" s="16" t="str">
        <f aca="false">IF($A198&gt;$C$11,"",N(C198)-N(D198))</f>
        <v/>
      </c>
      <c r="F198" s="16" t="str">
        <f aca="false">IF($A198&gt;$C$11,"",IF(N(B198)&lt;=0,0,MIN($C$8,N(B198)-N(E198))))</f>
        <v/>
      </c>
      <c r="G198" s="16" t="str">
        <f aca="false">IF($A198&gt;$C$11,"",ROUND(N(B198)-N(E198)-N(F198),2))</f>
        <v/>
      </c>
      <c r="H198" s="16" t="str">
        <f aca="false">IF($A198&gt;$C$11,"",N(H197)+N(D198))</f>
        <v/>
      </c>
    </row>
    <row r="199" customFormat="false" ht="15" hidden="false" customHeight="false" outlineLevel="0" collapsed="false">
      <c r="A199" s="13" t="n">
        <v>183</v>
      </c>
      <c r="B199" s="14" t="str">
        <f aca="false">IF($A199&gt;$C$11,"",N(G198))</f>
        <v/>
      </c>
      <c r="C199" s="14" t="str">
        <f aca="false">IF($A199&gt;$C$11,"",IF(N(B199)&lt;=0,0,IF($A199=$C$11,N(B199)+N(D199),MIN($C$12,N(B199)+N(D199)))))</f>
        <v/>
      </c>
      <c r="D199" s="14" t="str">
        <f aca="false">IF($A199&gt;$C$11,"",ROUND(N(B199)*$C$10,2))</f>
        <v/>
      </c>
      <c r="E199" s="14" t="str">
        <f aca="false">IF($A199&gt;$C$11,"",N(C199)-N(D199))</f>
        <v/>
      </c>
      <c r="F199" s="14" t="str">
        <f aca="false">IF($A199&gt;$C$11,"",IF(N(B199)&lt;=0,0,MIN($C$8,N(B199)-N(E199))))</f>
        <v/>
      </c>
      <c r="G199" s="14" t="str">
        <f aca="false">IF($A199&gt;$C$11,"",ROUND(N(B199)-N(E199)-N(F199),2))</f>
        <v/>
      </c>
      <c r="H199" s="14" t="str">
        <f aca="false">IF($A199&gt;$C$11,"",N(H198)+N(D199))</f>
        <v/>
      </c>
    </row>
    <row r="200" customFormat="false" ht="15" hidden="false" customHeight="false" outlineLevel="0" collapsed="false">
      <c r="A200" s="15" t="n">
        <v>184</v>
      </c>
      <c r="B200" s="16" t="str">
        <f aca="false">IF($A200&gt;$C$11,"",N(G199))</f>
        <v/>
      </c>
      <c r="C200" s="16" t="str">
        <f aca="false">IF($A200&gt;$C$11,"",IF(N(B200)&lt;=0,0,IF($A200=$C$11,N(B200)+N(D200),MIN($C$12,N(B200)+N(D200)))))</f>
        <v/>
      </c>
      <c r="D200" s="16" t="str">
        <f aca="false">IF($A200&gt;$C$11,"",ROUND(N(B200)*$C$10,2))</f>
        <v/>
      </c>
      <c r="E200" s="16" t="str">
        <f aca="false">IF($A200&gt;$C$11,"",N(C200)-N(D200))</f>
        <v/>
      </c>
      <c r="F200" s="16" t="str">
        <f aca="false">IF($A200&gt;$C$11,"",IF(N(B200)&lt;=0,0,MIN($C$8,N(B200)-N(E200))))</f>
        <v/>
      </c>
      <c r="G200" s="16" t="str">
        <f aca="false">IF($A200&gt;$C$11,"",ROUND(N(B200)-N(E200)-N(F200),2))</f>
        <v/>
      </c>
      <c r="H200" s="16" t="str">
        <f aca="false">IF($A200&gt;$C$11,"",N(H199)+N(D200))</f>
        <v/>
      </c>
    </row>
    <row r="201" customFormat="false" ht="15" hidden="false" customHeight="false" outlineLevel="0" collapsed="false">
      <c r="A201" s="13" t="n">
        <v>185</v>
      </c>
      <c r="B201" s="14" t="str">
        <f aca="false">IF($A201&gt;$C$11,"",N(G200))</f>
        <v/>
      </c>
      <c r="C201" s="14" t="str">
        <f aca="false">IF($A201&gt;$C$11,"",IF(N(B201)&lt;=0,0,IF($A201=$C$11,N(B201)+N(D201),MIN($C$12,N(B201)+N(D201)))))</f>
        <v/>
      </c>
      <c r="D201" s="14" t="str">
        <f aca="false">IF($A201&gt;$C$11,"",ROUND(N(B201)*$C$10,2))</f>
        <v/>
      </c>
      <c r="E201" s="14" t="str">
        <f aca="false">IF($A201&gt;$C$11,"",N(C201)-N(D201))</f>
        <v/>
      </c>
      <c r="F201" s="14" t="str">
        <f aca="false">IF($A201&gt;$C$11,"",IF(N(B201)&lt;=0,0,MIN($C$8,N(B201)-N(E201))))</f>
        <v/>
      </c>
      <c r="G201" s="14" t="str">
        <f aca="false">IF($A201&gt;$C$11,"",ROUND(N(B201)-N(E201)-N(F201),2))</f>
        <v/>
      </c>
      <c r="H201" s="14" t="str">
        <f aca="false">IF($A201&gt;$C$11,"",N(H200)+N(D201))</f>
        <v/>
      </c>
    </row>
    <row r="202" customFormat="false" ht="15" hidden="false" customHeight="false" outlineLevel="0" collapsed="false">
      <c r="A202" s="15" t="n">
        <v>186</v>
      </c>
      <c r="B202" s="16" t="str">
        <f aca="false">IF($A202&gt;$C$11,"",N(G201))</f>
        <v/>
      </c>
      <c r="C202" s="16" t="str">
        <f aca="false">IF($A202&gt;$C$11,"",IF(N(B202)&lt;=0,0,IF($A202=$C$11,N(B202)+N(D202),MIN($C$12,N(B202)+N(D202)))))</f>
        <v/>
      </c>
      <c r="D202" s="16" t="str">
        <f aca="false">IF($A202&gt;$C$11,"",ROUND(N(B202)*$C$10,2))</f>
        <v/>
      </c>
      <c r="E202" s="16" t="str">
        <f aca="false">IF($A202&gt;$C$11,"",N(C202)-N(D202))</f>
        <v/>
      </c>
      <c r="F202" s="16" t="str">
        <f aca="false">IF($A202&gt;$C$11,"",IF(N(B202)&lt;=0,0,MIN($C$8,N(B202)-N(E202))))</f>
        <v/>
      </c>
      <c r="G202" s="16" t="str">
        <f aca="false">IF($A202&gt;$C$11,"",ROUND(N(B202)-N(E202)-N(F202),2))</f>
        <v/>
      </c>
      <c r="H202" s="16" t="str">
        <f aca="false">IF($A202&gt;$C$11,"",N(H201)+N(D202))</f>
        <v/>
      </c>
    </row>
    <row r="203" customFormat="false" ht="15" hidden="false" customHeight="false" outlineLevel="0" collapsed="false">
      <c r="A203" s="13" t="n">
        <v>187</v>
      </c>
      <c r="B203" s="14" t="str">
        <f aca="false">IF($A203&gt;$C$11,"",N(G202))</f>
        <v/>
      </c>
      <c r="C203" s="14" t="str">
        <f aca="false">IF($A203&gt;$C$11,"",IF(N(B203)&lt;=0,0,IF($A203=$C$11,N(B203)+N(D203),MIN($C$12,N(B203)+N(D203)))))</f>
        <v/>
      </c>
      <c r="D203" s="14" t="str">
        <f aca="false">IF($A203&gt;$C$11,"",ROUND(N(B203)*$C$10,2))</f>
        <v/>
      </c>
      <c r="E203" s="14" t="str">
        <f aca="false">IF($A203&gt;$C$11,"",N(C203)-N(D203))</f>
        <v/>
      </c>
      <c r="F203" s="14" t="str">
        <f aca="false">IF($A203&gt;$C$11,"",IF(N(B203)&lt;=0,0,MIN($C$8,N(B203)-N(E203))))</f>
        <v/>
      </c>
      <c r="G203" s="14" t="str">
        <f aca="false">IF($A203&gt;$C$11,"",ROUND(N(B203)-N(E203)-N(F203),2))</f>
        <v/>
      </c>
      <c r="H203" s="14" t="str">
        <f aca="false">IF($A203&gt;$C$11,"",N(H202)+N(D203))</f>
        <v/>
      </c>
    </row>
    <row r="204" customFormat="false" ht="15" hidden="false" customHeight="false" outlineLevel="0" collapsed="false">
      <c r="A204" s="15" t="n">
        <v>188</v>
      </c>
      <c r="B204" s="16" t="str">
        <f aca="false">IF($A204&gt;$C$11,"",N(G203))</f>
        <v/>
      </c>
      <c r="C204" s="16" t="str">
        <f aca="false">IF($A204&gt;$C$11,"",IF(N(B204)&lt;=0,0,IF($A204=$C$11,N(B204)+N(D204),MIN($C$12,N(B204)+N(D204)))))</f>
        <v/>
      </c>
      <c r="D204" s="16" t="str">
        <f aca="false">IF($A204&gt;$C$11,"",ROUND(N(B204)*$C$10,2))</f>
        <v/>
      </c>
      <c r="E204" s="16" t="str">
        <f aca="false">IF($A204&gt;$C$11,"",N(C204)-N(D204))</f>
        <v/>
      </c>
      <c r="F204" s="16" t="str">
        <f aca="false">IF($A204&gt;$C$11,"",IF(N(B204)&lt;=0,0,MIN($C$8,N(B204)-N(E204))))</f>
        <v/>
      </c>
      <c r="G204" s="16" t="str">
        <f aca="false">IF($A204&gt;$C$11,"",ROUND(N(B204)-N(E204)-N(F204),2))</f>
        <v/>
      </c>
      <c r="H204" s="16" t="str">
        <f aca="false">IF($A204&gt;$C$11,"",N(H203)+N(D204))</f>
        <v/>
      </c>
    </row>
    <row r="205" customFormat="false" ht="15" hidden="false" customHeight="false" outlineLevel="0" collapsed="false">
      <c r="A205" s="13" t="n">
        <v>189</v>
      </c>
      <c r="B205" s="14" t="str">
        <f aca="false">IF($A205&gt;$C$11,"",N(G204))</f>
        <v/>
      </c>
      <c r="C205" s="14" t="str">
        <f aca="false">IF($A205&gt;$C$11,"",IF(N(B205)&lt;=0,0,IF($A205=$C$11,N(B205)+N(D205),MIN($C$12,N(B205)+N(D205)))))</f>
        <v/>
      </c>
      <c r="D205" s="14" t="str">
        <f aca="false">IF($A205&gt;$C$11,"",ROUND(N(B205)*$C$10,2))</f>
        <v/>
      </c>
      <c r="E205" s="14" t="str">
        <f aca="false">IF($A205&gt;$C$11,"",N(C205)-N(D205))</f>
        <v/>
      </c>
      <c r="F205" s="14" t="str">
        <f aca="false">IF($A205&gt;$C$11,"",IF(N(B205)&lt;=0,0,MIN($C$8,N(B205)-N(E205))))</f>
        <v/>
      </c>
      <c r="G205" s="14" t="str">
        <f aca="false">IF($A205&gt;$C$11,"",ROUND(N(B205)-N(E205)-N(F205),2))</f>
        <v/>
      </c>
      <c r="H205" s="14" t="str">
        <f aca="false">IF($A205&gt;$C$11,"",N(H204)+N(D205))</f>
        <v/>
      </c>
    </row>
    <row r="206" customFormat="false" ht="15" hidden="false" customHeight="false" outlineLevel="0" collapsed="false">
      <c r="A206" s="15" t="n">
        <v>190</v>
      </c>
      <c r="B206" s="16" t="str">
        <f aca="false">IF($A206&gt;$C$11,"",N(G205))</f>
        <v/>
      </c>
      <c r="C206" s="16" t="str">
        <f aca="false">IF($A206&gt;$C$11,"",IF(N(B206)&lt;=0,0,IF($A206=$C$11,N(B206)+N(D206),MIN($C$12,N(B206)+N(D206)))))</f>
        <v/>
      </c>
      <c r="D206" s="16" t="str">
        <f aca="false">IF($A206&gt;$C$11,"",ROUND(N(B206)*$C$10,2))</f>
        <v/>
      </c>
      <c r="E206" s="16" t="str">
        <f aca="false">IF($A206&gt;$C$11,"",N(C206)-N(D206))</f>
        <v/>
      </c>
      <c r="F206" s="16" t="str">
        <f aca="false">IF($A206&gt;$C$11,"",IF(N(B206)&lt;=0,0,MIN($C$8,N(B206)-N(E206))))</f>
        <v/>
      </c>
      <c r="G206" s="16" t="str">
        <f aca="false">IF($A206&gt;$C$11,"",ROUND(N(B206)-N(E206)-N(F206),2))</f>
        <v/>
      </c>
      <c r="H206" s="16" t="str">
        <f aca="false">IF($A206&gt;$C$11,"",N(H205)+N(D206))</f>
        <v/>
      </c>
    </row>
    <row r="207" customFormat="false" ht="15" hidden="false" customHeight="false" outlineLevel="0" collapsed="false">
      <c r="A207" s="13" t="n">
        <v>191</v>
      </c>
      <c r="B207" s="14" t="str">
        <f aca="false">IF($A207&gt;$C$11,"",N(G206))</f>
        <v/>
      </c>
      <c r="C207" s="14" t="str">
        <f aca="false">IF($A207&gt;$C$11,"",IF(N(B207)&lt;=0,0,IF($A207=$C$11,N(B207)+N(D207),MIN($C$12,N(B207)+N(D207)))))</f>
        <v/>
      </c>
      <c r="D207" s="14" t="str">
        <f aca="false">IF($A207&gt;$C$11,"",ROUND(N(B207)*$C$10,2))</f>
        <v/>
      </c>
      <c r="E207" s="14" t="str">
        <f aca="false">IF($A207&gt;$C$11,"",N(C207)-N(D207))</f>
        <v/>
      </c>
      <c r="F207" s="14" t="str">
        <f aca="false">IF($A207&gt;$C$11,"",IF(N(B207)&lt;=0,0,MIN($C$8,N(B207)-N(E207))))</f>
        <v/>
      </c>
      <c r="G207" s="14" t="str">
        <f aca="false">IF($A207&gt;$C$11,"",ROUND(N(B207)-N(E207)-N(F207),2))</f>
        <v/>
      </c>
      <c r="H207" s="14" t="str">
        <f aca="false">IF($A207&gt;$C$11,"",N(H206)+N(D207))</f>
        <v/>
      </c>
    </row>
    <row r="208" customFormat="false" ht="15" hidden="false" customHeight="false" outlineLevel="0" collapsed="false">
      <c r="A208" s="15" t="n">
        <v>192</v>
      </c>
      <c r="B208" s="16" t="str">
        <f aca="false">IF($A208&gt;$C$11,"",N(G207))</f>
        <v/>
      </c>
      <c r="C208" s="16" t="str">
        <f aca="false">IF($A208&gt;$C$11,"",IF(N(B208)&lt;=0,0,IF($A208=$C$11,N(B208)+N(D208),MIN($C$12,N(B208)+N(D208)))))</f>
        <v/>
      </c>
      <c r="D208" s="16" t="str">
        <f aca="false">IF($A208&gt;$C$11,"",ROUND(N(B208)*$C$10,2))</f>
        <v/>
      </c>
      <c r="E208" s="16" t="str">
        <f aca="false">IF($A208&gt;$C$11,"",N(C208)-N(D208))</f>
        <v/>
      </c>
      <c r="F208" s="16" t="str">
        <f aca="false">IF($A208&gt;$C$11,"",IF(N(B208)&lt;=0,0,MIN($C$8,N(B208)-N(E208))))</f>
        <v/>
      </c>
      <c r="G208" s="16" t="str">
        <f aca="false">IF($A208&gt;$C$11,"",ROUND(N(B208)-N(E208)-N(F208),2))</f>
        <v/>
      </c>
      <c r="H208" s="16" t="str">
        <f aca="false">IF($A208&gt;$C$11,"",N(H207)+N(D208))</f>
        <v/>
      </c>
    </row>
    <row r="209" customFormat="false" ht="15" hidden="false" customHeight="false" outlineLevel="0" collapsed="false">
      <c r="A209" s="13" t="n">
        <v>193</v>
      </c>
      <c r="B209" s="14" t="str">
        <f aca="false">IF($A209&gt;$C$11,"",N(G208))</f>
        <v/>
      </c>
      <c r="C209" s="14" t="str">
        <f aca="false">IF($A209&gt;$C$11,"",IF(N(B209)&lt;=0,0,IF($A209=$C$11,N(B209)+N(D209),MIN($C$12,N(B209)+N(D209)))))</f>
        <v/>
      </c>
      <c r="D209" s="14" t="str">
        <f aca="false">IF($A209&gt;$C$11,"",ROUND(N(B209)*$C$10,2))</f>
        <v/>
      </c>
      <c r="E209" s="14" t="str">
        <f aca="false">IF($A209&gt;$C$11,"",N(C209)-N(D209))</f>
        <v/>
      </c>
      <c r="F209" s="14" t="str">
        <f aca="false">IF($A209&gt;$C$11,"",IF(N(B209)&lt;=0,0,MIN($C$8,N(B209)-N(E209))))</f>
        <v/>
      </c>
      <c r="G209" s="14" t="str">
        <f aca="false">IF($A209&gt;$C$11,"",ROUND(N(B209)-N(E209)-N(F209),2))</f>
        <v/>
      </c>
      <c r="H209" s="14" t="str">
        <f aca="false">IF($A209&gt;$C$11,"",N(H208)+N(D209))</f>
        <v/>
      </c>
    </row>
    <row r="210" customFormat="false" ht="15" hidden="false" customHeight="false" outlineLevel="0" collapsed="false">
      <c r="A210" s="15" t="n">
        <v>194</v>
      </c>
      <c r="B210" s="16" t="str">
        <f aca="false">IF($A210&gt;$C$11,"",N(G209))</f>
        <v/>
      </c>
      <c r="C210" s="16" t="str">
        <f aca="false">IF($A210&gt;$C$11,"",IF(N(B210)&lt;=0,0,IF($A210=$C$11,N(B210)+N(D210),MIN($C$12,N(B210)+N(D210)))))</f>
        <v/>
      </c>
      <c r="D210" s="16" t="str">
        <f aca="false">IF($A210&gt;$C$11,"",ROUND(N(B210)*$C$10,2))</f>
        <v/>
      </c>
      <c r="E210" s="16" t="str">
        <f aca="false">IF($A210&gt;$C$11,"",N(C210)-N(D210))</f>
        <v/>
      </c>
      <c r="F210" s="16" t="str">
        <f aca="false">IF($A210&gt;$C$11,"",IF(N(B210)&lt;=0,0,MIN($C$8,N(B210)-N(E210))))</f>
        <v/>
      </c>
      <c r="G210" s="16" t="str">
        <f aca="false">IF($A210&gt;$C$11,"",ROUND(N(B210)-N(E210)-N(F210),2))</f>
        <v/>
      </c>
      <c r="H210" s="16" t="str">
        <f aca="false">IF($A210&gt;$C$11,"",N(H209)+N(D210))</f>
        <v/>
      </c>
    </row>
    <row r="211" customFormat="false" ht="15" hidden="false" customHeight="false" outlineLevel="0" collapsed="false">
      <c r="A211" s="13" t="n">
        <v>195</v>
      </c>
      <c r="B211" s="14" t="str">
        <f aca="false">IF($A211&gt;$C$11,"",N(G210))</f>
        <v/>
      </c>
      <c r="C211" s="14" t="str">
        <f aca="false">IF($A211&gt;$C$11,"",IF(N(B211)&lt;=0,0,IF($A211=$C$11,N(B211)+N(D211),MIN($C$12,N(B211)+N(D211)))))</f>
        <v/>
      </c>
      <c r="D211" s="14" t="str">
        <f aca="false">IF($A211&gt;$C$11,"",ROUND(N(B211)*$C$10,2))</f>
        <v/>
      </c>
      <c r="E211" s="14" t="str">
        <f aca="false">IF($A211&gt;$C$11,"",N(C211)-N(D211))</f>
        <v/>
      </c>
      <c r="F211" s="14" t="str">
        <f aca="false">IF($A211&gt;$C$11,"",IF(N(B211)&lt;=0,0,MIN($C$8,N(B211)-N(E211))))</f>
        <v/>
      </c>
      <c r="G211" s="14" t="str">
        <f aca="false">IF($A211&gt;$C$11,"",ROUND(N(B211)-N(E211)-N(F211),2))</f>
        <v/>
      </c>
      <c r="H211" s="14" t="str">
        <f aca="false">IF($A211&gt;$C$11,"",N(H210)+N(D211))</f>
        <v/>
      </c>
    </row>
    <row r="212" customFormat="false" ht="15" hidden="false" customHeight="false" outlineLevel="0" collapsed="false">
      <c r="A212" s="15" t="n">
        <v>196</v>
      </c>
      <c r="B212" s="16" t="str">
        <f aca="false">IF($A212&gt;$C$11,"",N(G211))</f>
        <v/>
      </c>
      <c r="C212" s="16" t="str">
        <f aca="false">IF($A212&gt;$C$11,"",IF(N(B212)&lt;=0,0,IF($A212=$C$11,N(B212)+N(D212),MIN($C$12,N(B212)+N(D212)))))</f>
        <v/>
      </c>
      <c r="D212" s="16" t="str">
        <f aca="false">IF($A212&gt;$C$11,"",ROUND(N(B212)*$C$10,2))</f>
        <v/>
      </c>
      <c r="E212" s="16" t="str">
        <f aca="false">IF($A212&gt;$C$11,"",N(C212)-N(D212))</f>
        <v/>
      </c>
      <c r="F212" s="16" t="str">
        <f aca="false">IF($A212&gt;$C$11,"",IF(N(B212)&lt;=0,0,MIN($C$8,N(B212)-N(E212))))</f>
        <v/>
      </c>
      <c r="G212" s="16" t="str">
        <f aca="false">IF($A212&gt;$C$11,"",ROUND(N(B212)-N(E212)-N(F212),2))</f>
        <v/>
      </c>
      <c r="H212" s="16" t="str">
        <f aca="false">IF($A212&gt;$C$11,"",N(H211)+N(D212))</f>
        <v/>
      </c>
    </row>
    <row r="213" customFormat="false" ht="15" hidden="false" customHeight="false" outlineLevel="0" collapsed="false">
      <c r="A213" s="13" t="n">
        <v>197</v>
      </c>
      <c r="B213" s="14" t="str">
        <f aca="false">IF($A213&gt;$C$11,"",N(G212))</f>
        <v/>
      </c>
      <c r="C213" s="14" t="str">
        <f aca="false">IF($A213&gt;$C$11,"",IF(N(B213)&lt;=0,0,IF($A213=$C$11,N(B213)+N(D213),MIN($C$12,N(B213)+N(D213)))))</f>
        <v/>
      </c>
      <c r="D213" s="14" t="str">
        <f aca="false">IF($A213&gt;$C$11,"",ROUND(N(B213)*$C$10,2))</f>
        <v/>
      </c>
      <c r="E213" s="14" t="str">
        <f aca="false">IF($A213&gt;$C$11,"",N(C213)-N(D213))</f>
        <v/>
      </c>
      <c r="F213" s="14" t="str">
        <f aca="false">IF($A213&gt;$C$11,"",IF(N(B213)&lt;=0,0,MIN($C$8,N(B213)-N(E213))))</f>
        <v/>
      </c>
      <c r="G213" s="14" t="str">
        <f aca="false">IF($A213&gt;$C$11,"",ROUND(N(B213)-N(E213)-N(F213),2))</f>
        <v/>
      </c>
      <c r="H213" s="14" t="str">
        <f aca="false">IF($A213&gt;$C$11,"",N(H212)+N(D213))</f>
        <v/>
      </c>
    </row>
    <row r="214" customFormat="false" ht="15" hidden="false" customHeight="false" outlineLevel="0" collapsed="false">
      <c r="A214" s="15" t="n">
        <v>198</v>
      </c>
      <c r="B214" s="16" t="str">
        <f aca="false">IF($A214&gt;$C$11,"",N(G213))</f>
        <v/>
      </c>
      <c r="C214" s="16" t="str">
        <f aca="false">IF($A214&gt;$C$11,"",IF(N(B214)&lt;=0,0,IF($A214=$C$11,N(B214)+N(D214),MIN($C$12,N(B214)+N(D214)))))</f>
        <v/>
      </c>
      <c r="D214" s="16" t="str">
        <f aca="false">IF($A214&gt;$C$11,"",ROUND(N(B214)*$C$10,2))</f>
        <v/>
      </c>
      <c r="E214" s="16" t="str">
        <f aca="false">IF($A214&gt;$C$11,"",N(C214)-N(D214))</f>
        <v/>
      </c>
      <c r="F214" s="16" t="str">
        <f aca="false">IF($A214&gt;$C$11,"",IF(N(B214)&lt;=0,0,MIN($C$8,N(B214)-N(E214))))</f>
        <v/>
      </c>
      <c r="G214" s="16" t="str">
        <f aca="false">IF($A214&gt;$C$11,"",ROUND(N(B214)-N(E214)-N(F214),2))</f>
        <v/>
      </c>
      <c r="H214" s="16" t="str">
        <f aca="false">IF($A214&gt;$C$11,"",N(H213)+N(D214))</f>
        <v/>
      </c>
    </row>
    <row r="215" customFormat="false" ht="15" hidden="false" customHeight="false" outlineLevel="0" collapsed="false">
      <c r="A215" s="13" t="n">
        <v>199</v>
      </c>
      <c r="B215" s="14" t="str">
        <f aca="false">IF($A215&gt;$C$11,"",N(G214))</f>
        <v/>
      </c>
      <c r="C215" s="14" t="str">
        <f aca="false">IF($A215&gt;$C$11,"",IF(N(B215)&lt;=0,0,IF($A215=$C$11,N(B215)+N(D215),MIN($C$12,N(B215)+N(D215)))))</f>
        <v/>
      </c>
      <c r="D215" s="14" t="str">
        <f aca="false">IF($A215&gt;$C$11,"",ROUND(N(B215)*$C$10,2))</f>
        <v/>
      </c>
      <c r="E215" s="14" t="str">
        <f aca="false">IF($A215&gt;$C$11,"",N(C215)-N(D215))</f>
        <v/>
      </c>
      <c r="F215" s="14" t="str">
        <f aca="false">IF($A215&gt;$C$11,"",IF(N(B215)&lt;=0,0,MIN($C$8,N(B215)-N(E215))))</f>
        <v/>
      </c>
      <c r="G215" s="14" t="str">
        <f aca="false">IF($A215&gt;$C$11,"",ROUND(N(B215)-N(E215)-N(F215),2))</f>
        <v/>
      </c>
      <c r="H215" s="14" t="str">
        <f aca="false">IF($A215&gt;$C$11,"",N(H214)+N(D215))</f>
        <v/>
      </c>
    </row>
    <row r="216" customFormat="false" ht="15" hidden="false" customHeight="false" outlineLevel="0" collapsed="false">
      <c r="A216" s="15" t="n">
        <v>200</v>
      </c>
      <c r="B216" s="16" t="str">
        <f aca="false">IF($A216&gt;$C$11,"",N(G215))</f>
        <v/>
      </c>
      <c r="C216" s="16" t="str">
        <f aca="false">IF($A216&gt;$C$11,"",IF(N(B216)&lt;=0,0,IF($A216=$C$11,N(B216)+N(D216),MIN($C$12,N(B216)+N(D216)))))</f>
        <v/>
      </c>
      <c r="D216" s="16" t="str">
        <f aca="false">IF($A216&gt;$C$11,"",ROUND(N(B216)*$C$10,2))</f>
        <v/>
      </c>
      <c r="E216" s="16" t="str">
        <f aca="false">IF($A216&gt;$C$11,"",N(C216)-N(D216))</f>
        <v/>
      </c>
      <c r="F216" s="16" t="str">
        <f aca="false">IF($A216&gt;$C$11,"",IF(N(B216)&lt;=0,0,MIN($C$8,N(B216)-N(E216))))</f>
        <v/>
      </c>
      <c r="G216" s="16" t="str">
        <f aca="false">IF($A216&gt;$C$11,"",ROUND(N(B216)-N(E216)-N(F216),2))</f>
        <v/>
      </c>
      <c r="H216" s="16" t="str">
        <f aca="false">IF($A216&gt;$C$11,"",N(H215)+N(D216))</f>
        <v/>
      </c>
    </row>
    <row r="217" customFormat="false" ht="15" hidden="false" customHeight="false" outlineLevel="0" collapsed="false">
      <c r="A217" s="13" t="n">
        <v>201</v>
      </c>
      <c r="B217" s="14" t="str">
        <f aca="false">IF($A217&gt;$C$11,"",N(G216))</f>
        <v/>
      </c>
      <c r="C217" s="14" t="str">
        <f aca="false">IF($A217&gt;$C$11,"",IF(N(B217)&lt;=0,0,IF($A217=$C$11,N(B217)+N(D217),MIN($C$12,N(B217)+N(D217)))))</f>
        <v/>
      </c>
      <c r="D217" s="14" t="str">
        <f aca="false">IF($A217&gt;$C$11,"",ROUND(N(B217)*$C$10,2))</f>
        <v/>
      </c>
      <c r="E217" s="14" t="str">
        <f aca="false">IF($A217&gt;$C$11,"",N(C217)-N(D217))</f>
        <v/>
      </c>
      <c r="F217" s="14" t="str">
        <f aca="false">IF($A217&gt;$C$11,"",IF(N(B217)&lt;=0,0,MIN($C$8,N(B217)-N(E217))))</f>
        <v/>
      </c>
      <c r="G217" s="14" t="str">
        <f aca="false">IF($A217&gt;$C$11,"",ROUND(N(B217)-N(E217)-N(F217),2))</f>
        <v/>
      </c>
      <c r="H217" s="14" t="str">
        <f aca="false">IF($A217&gt;$C$11,"",N(H216)+N(D217))</f>
        <v/>
      </c>
    </row>
    <row r="218" customFormat="false" ht="15" hidden="false" customHeight="false" outlineLevel="0" collapsed="false">
      <c r="A218" s="15" t="n">
        <v>202</v>
      </c>
      <c r="B218" s="16" t="str">
        <f aca="false">IF($A218&gt;$C$11,"",N(G217))</f>
        <v/>
      </c>
      <c r="C218" s="16" t="str">
        <f aca="false">IF($A218&gt;$C$11,"",IF(N(B218)&lt;=0,0,IF($A218=$C$11,N(B218)+N(D218),MIN($C$12,N(B218)+N(D218)))))</f>
        <v/>
      </c>
      <c r="D218" s="16" t="str">
        <f aca="false">IF($A218&gt;$C$11,"",ROUND(N(B218)*$C$10,2))</f>
        <v/>
      </c>
      <c r="E218" s="16" t="str">
        <f aca="false">IF($A218&gt;$C$11,"",N(C218)-N(D218))</f>
        <v/>
      </c>
      <c r="F218" s="16" t="str">
        <f aca="false">IF($A218&gt;$C$11,"",IF(N(B218)&lt;=0,0,MIN($C$8,N(B218)-N(E218))))</f>
        <v/>
      </c>
      <c r="G218" s="16" t="str">
        <f aca="false">IF($A218&gt;$C$11,"",ROUND(N(B218)-N(E218)-N(F218),2))</f>
        <v/>
      </c>
      <c r="H218" s="16" t="str">
        <f aca="false">IF($A218&gt;$C$11,"",N(H217)+N(D218))</f>
        <v/>
      </c>
    </row>
    <row r="219" customFormat="false" ht="15" hidden="false" customHeight="false" outlineLevel="0" collapsed="false">
      <c r="A219" s="13" t="n">
        <v>203</v>
      </c>
      <c r="B219" s="14" t="str">
        <f aca="false">IF($A219&gt;$C$11,"",N(G218))</f>
        <v/>
      </c>
      <c r="C219" s="14" t="str">
        <f aca="false">IF($A219&gt;$C$11,"",IF(N(B219)&lt;=0,0,IF($A219=$C$11,N(B219)+N(D219),MIN($C$12,N(B219)+N(D219)))))</f>
        <v/>
      </c>
      <c r="D219" s="14" t="str">
        <f aca="false">IF($A219&gt;$C$11,"",ROUND(N(B219)*$C$10,2))</f>
        <v/>
      </c>
      <c r="E219" s="14" t="str">
        <f aca="false">IF($A219&gt;$C$11,"",N(C219)-N(D219))</f>
        <v/>
      </c>
      <c r="F219" s="14" t="str">
        <f aca="false">IF($A219&gt;$C$11,"",IF(N(B219)&lt;=0,0,MIN($C$8,N(B219)-N(E219))))</f>
        <v/>
      </c>
      <c r="G219" s="14" t="str">
        <f aca="false">IF($A219&gt;$C$11,"",ROUND(N(B219)-N(E219)-N(F219),2))</f>
        <v/>
      </c>
      <c r="H219" s="14" t="str">
        <f aca="false">IF($A219&gt;$C$11,"",N(H218)+N(D219))</f>
        <v/>
      </c>
    </row>
    <row r="220" customFormat="false" ht="15" hidden="false" customHeight="false" outlineLevel="0" collapsed="false">
      <c r="A220" s="15" t="n">
        <v>204</v>
      </c>
      <c r="B220" s="16" t="str">
        <f aca="false">IF($A220&gt;$C$11,"",N(G219))</f>
        <v/>
      </c>
      <c r="C220" s="16" t="str">
        <f aca="false">IF($A220&gt;$C$11,"",IF(N(B220)&lt;=0,0,IF($A220=$C$11,N(B220)+N(D220),MIN($C$12,N(B220)+N(D220)))))</f>
        <v/>
      </c>
      <c r="D220" s="16" t="str">
        <f aca="false">IF($A220&gt;$C$11,"",ROUND(N(B220)*$C$10,2))</f>
        <v/>
      </c>
      <c r="E220" s="16" t="str">
        <f aca="false">IF($A220&gt;$C$11,"",N(C220)-N(D220))</f>
        <v/>
      </c>
      <c r="F220" s="16" t="str">
        <f aca="false">IF($A220&gt;$C$11,"",IF(N(B220)&lt;=0,0,MIN($C$8,N(B220)-N(E220))))</f>
        <v/>
      </c>
      <c r="G220" s="16" t="str">
        <f aca="false">IF($A220&gt;$C$11,"",ROUND(N(B220)-N(E220)-N(F220),2))</f>
        <v/>
      </c>
      <c r="H220" s="16" t="str">
        <f aca="false">IF($A220&gt;$C$11,"",N(H219)+N(D220))</f>
        <v/>
      </c>
    </row>
    <row r="221" customFormat="false" ht="15" hidden="false" customHeight="false" outlineLevel="0" collapsed="false">
      <c r="A221" s="13" t="n">
        <v>205</v>
      </c>
      <c r="B221" s="14" t="str">
        <f aca="false">IF($A221&gt;$C$11,"",N(G220))</f>
        <v/>
      </c>
      <c r="C221" s="14" t="str">
        <f aca="false">IF($A221&gt;$C$11,"",IF(N(B221)&lt;=0,0,IF($A221=$C$11,N(B221)+N(D221),MIN($C$12,N(B221)+N(D221)))))</f>
        <v/>
      </c>
      <c r="D221" s="14" t="str">
        <f aca="false">IF($A221&gt;$C$11,"",ROUND(N(B221)*$C$10,2))</f>
        <v/>
      </c>
      <c r="E221" s="14" t="str">
        <f aca="false">IF($A221&gt;$C$11,"",N(C221)-N(D221))</f>
        <v/>
      </c>
      <c r="F221" s="14" t="str">
        <f aca="false">IF($A221&gt;$C$11,"",IF(N(B221)&lt;=0,0,MIN($C$8,N(B221)-N(E221))))</f>
        <v/>
      </c>
      <c r="G221" s="14" t="str">
        <f aca="false">IF($A221&gt;$C$11,"",ROUND(N(B221)-N(E221)-N(F221),2))</f>
        <v/>
      </c>
      <c r="H221" s="14" t="str">
        <f aca="false">IF($A221&gt;$C$11,"",N(H220)+N(D221))</f>
        <v/>
      </c>
    </row>
    <row r="222" customFormat="false" ht="15" hidden="false" customHeight="false" outlineLevel="0" collapsed="false">
      <c r="A222" s="15" t="n">
        <v>206</v>
      </c>
      <c r="B222" s="16" t="str">
        <f aca="false">IF($A222&gt;$C$11,"",N(G221))</f>
        <v/>
      </c>
      <c r="C222" s="16" t="str">
        <f aca="false">IF($A222&gt;$C$11,"",IF(N(B222)&lt;=0,0,IF($A222=$C$11,N(B222)+N(D222),MIN($C$12,N(B222)+N(D222)))))</f>
        <v/>
      </c>
      <c r="D222" s="16" t="str">
        <f aca="false">IF($A222&gt;$C$11,"",ROUND(N(B222)*$C$10,2))</f>
        <v/>
      </c>
      <c r="E222" s="16" t="str">
        <f aca="false">IF($A222&gt;$C$11,"",N(C222)-N(D222))</f>
        <v/>
      </c>
      <c r="F222" s="16" t="str">
        <f aca="false">IF($A222&gt;$C$11,"",IF(N(B222)&lt;=0,0,MIN($C$8,N(B222)-N(E222))))</f>
        <v/>
      </c>
      <c r="G222" s="16" t="str">
        <f aca="false">IF($A222&gt;$C$11,"",ROUND(N(B222)-N(E222)-N(F222),2))</f>
        <v/>
      </c>
      <c r="H222" s="16" t="str">
        <f aca="false">IF($A222&gt;$C$11,"",N(H221)+N(D222))</f>
        <v/>
      </c>
    </row>
    <row r="223" customFormat="false" ht="15" hidden="false" customHeight="false" outlineLevel="0" collapsed="false">
      <c r="A223" s="13" t="n">
        <v>207</v>
      </c>
      <c r="B223" s="14" t="str">
        <f aca="false">IF($A223&gt;$C$11,"",N(G222))</f>
        <v/>
      </c>
      <c r="C223" s="14" t="str">
        <f aca="false">IF($A223&gt;$C$11,"",IF(N(B223)&lt;=0,0,IF($A223=$C$11,N(B223)+N(D223),MIN($C$12,N(B223)+N(D223)))))</f>
        <v/>
      </c>
      <c r="D223" s="14" t="str">
        <f aca="false">IF($A223&gt;$C$11,"",ROUND(N(B223)*$C$10,2))</f>
        <v/>
      </c>
      <c r="E223" s="14" t="str">
        <f aca="false">IF($A223&gt;$C$11,"",N(C223)-N(D223))</f>
        <v/>
      </c>
      <c r="F223" s="14" t="str">
        <f aca="false">IF($A223&gt;$C$11,"",IF(N(B223)&lt;=0,0,MIN($C$8,N(B223)-N(E223))))</f>
        <v/>
      </c>
      <c r="G223" s="14" t="str">
        <f aca="false">IF($A223&gt;$C$11,"",ROUND(N(B223)-N(E223)-N(F223),2))</f>
        <v/>
      </c>
      <c r="H223" s="14" t="str">
        <f aca="false">IF($A223&gt;$C$11,"",N(H222)+N(D223))</f>
        <v/>
      </c>
    </row>
    <row r="224" customFormat="false" ht="15" hidden="false" customHeight="false" outlineLevel="0" collapsed="false">
      <c r="A224" s="15" t="n">
        <v>208</v>
      </c>
      <c r="B224" s="16" t="str">
        <f aca="false">IF($A224&gt;$C$11,"",N(G223))</f>
        <v/>
      </c>
      <c r="C224" s="16" t="str">
        <f aca="false">IF($A224&gt;$C$11,"",IF(N(B224)&lt;=0,0,IF($A224=$C$11,N(B224)+N(D224),MIN($C$12,N(B224)+N(D224)))))</f>
        <v/>
      </c>
      <c r="D224" s="16" t="str">
        <f aca="false">IF($A224&gt;$C$11,"",ROUND(N(B224)*$C$10,2))</f>
        <v/>
      </c>
      <c r="E224" s="16" t="str">
        <f aca="false">IF($A224&gt;$C$11,"",N(C224)-N(D224))</f>
        <v/>
      </c>
      <c r="F224" s="16" t="str">
        <f aca="false">IF($A224&gt;$C$11,"",IF(N(B224)&lt;=0,0,MIN($C$8,N(B224)-N(E224))))</f>
        <v/>
      </c>
      <c r="G224" s="16" t="str">
        <f aca="false">IF($A224&gt;$C$11,"",ROUND(N(B224)-N(E224)-N(F224),2))</f>
        <v/>
      </c>
      <c r="H224" s="16" t="str">
        <f aca="false">IF($A224&gt;$C$11,"",N(H223)+N(D224))</f>
        <v/>
      </c>
    </row>
    <row r="225" customFormat="false" ht="15" hidden="false" customHeight="false" outlineLevel="0" collapsed="false">
      <c r="A225" s="13" t="n">
        <v>209</v>
      </c>
      <c r="B225" s="14" t="str">
        <f aca="false">IF($A225&gt;$C$11,"",N(G224))</f>
        <v/>
      </c>
      <c r="C225" s="14" t="str">
        <f aca="false">IF($A225&gt;$C$11,"",IF(N(B225)&lt;=0,0,IF($A225=$C$11,N(B225)+N(D225),MIN($C$12,N(B225)+N(D225)))))</f>
        <v/>
      </c>
      <c r="D225" s="14" t="str">
        <f aca="false">IF($A225&gt;$C$11,"",ROUND(N(B225)*$C$10,2))</f>
        <v/>
      </c>
      <c r="E225" s="14" t="str">
        <f aca="false">IF($A225&gt;$C$11,"",N(C225)-N(D225))</f>
        <v/>
      </c>
      <c r="F225" s="14" t="str">
        <f aca="false">IF($A225&gt;$C$11,"",IF(N(B225)&lt;=0,0,MIN($C$8,N(B225)-N(E225))))</f>
        <v/>
      </c>
      <c r="G225" s="14" t="str">
        <f aca="false">IF($A225&gt;$C$11,"",ROUND(N(B225)-N(E225)-N(F225),2))</f>
        <v/>
      </c>
      <c r="H225" s="14" t="str">
        <f aca="false">IF($A225&gt;$C$11,"",N(H224)+N(D225))</f>
        <v/>
      </c>
    </row>
    <row r="226" customFormat="false" ht="15" hidden="false" customHeight="false" outlineLevel="0" collapsed="false">
      <c r="A226" s="15" t="n">
        <v>210</v>
      </c>
      <c r="B226" s="16" t="str">
        <f aca="false">IF($A226&gt;$C$11,"",N(G225))</f>
        <v/>
      </c>
      <c r="C226" s="16" t="str">
        <f aca="false">IF($A226&gt;$C$11,"",IF(N(B226)&lt;=0,0,IF($A226=$C$11,N(B226)+N(D226),MIN($C$12,N(B226)+N(D226)))))</f>
        <v/>
      </c>
      <c r="D226" s="16" t="str">
        <f aca="false">IF($A226&gt;$C$11,"",ROUND(N(B226)*$C$10,2))</f>
        <v/>
      </c>
      <c r="E226" s="16" t="str">
        <f aca="false">IF($A226&gt;$C$11,"",N(C226)-N(D226))</f>
        <v/>
      </c>
      <c r="F226" s="16" t="str">
        <f aca="false">IF($A226&gt;$C$11,"",IF(N(B226)&lt;=0,0,MIN($C$8,N(B226)-N(E226))))</f>
        <v/>
      </c>
      <c r="G226" s="16" t="str">
        <f aca="false">IF($A226&gt;$C$11,"",ROUND(N(B226)-N(E226)-N(F226),2))</f>
        <v/>
      </c>
      <c r="H226" s="16" t="str">
        <f aca="false">IF($A226&gt;$C$11,"",N(H225)+N(D226))</f>
        <v/>
      </c>
    </row>
    <row r="227" customFormat="false" ht="15" hidden="false" customHeight="false" outlineLevel="0" collapsed="false">
      <c r="A227" s="13" t="n">
        <v>211</v>
      </c>
      <c r="B227" s="14" t="str">
        <f aca="false">IF($A227&gt;$C$11,"",N(G226))</f>
        <v/>
      </c>
      <c r="C227" s="14" t="str">
        <f aca="false">IF($A227&gt;$C$11,"",IF(N(B227)&lt;=0,0,IF($A227=$C$11,N(B227)+N(D227),MIN($C$12,N(B227)+N(D227)))))</f>
        <v/>
      </c>
      <c r="D227" s="14" t="str">
        <f aca="false">IF($A227&gt;$C$11,"",ROUND(N(B227)*$C$10,2))</f>
        <v/>
      </c>
      <c r="E227" s="14" t="str">
        <f aca="false">IF($A227&gt;$C$11,"",N(C227)-N(D227))</f>
        <v/>
      </c>
      <c r="F227" s="14" t="str">
        <f aca="false">IF($A227&gt;$C$11,"",IF(N(B227)&lt;=0,0,MIN($C$8,N(B227)-N(E227))))</f>
        <v/>
      </c>
      <c r="G227" s="14" t="str">
        <f aca="false">IF($A227&gt;$C$11,"",ROUND(N(B227)-N(E227)-N(F227),2))</f>
        <v/>
      </c>
      <c r="H227" s="14" t="str">
        <f aca="false">IF($A227&gt;$C$11,"",N(H226)+N(D227))</f>
        <v/>
      </c>
    </row>
    <row r="228" customFormat="false" ht="15" hidden="false" customHeight="false" outlineLevel="0" collapsed="false">
      <c r="A228" s="15" t="n">
        <v>212</v>
      </c>
      <c r="B228" s="16" t="str">
        <f aca="false">IF($A228&gt;$C$11,"",N(G227))</f>
        <v/>
      </c>
      <c r="C228" s="16" t="str">
        <f aca="false">IF($A228&gt;$C$11,"",IF(N(B228)&lt;=0,0,IF($A228=$C$11,N(B228)+N(D228),MIN($C$12,N(B228)+N(D228)))))</f>
        <v/>
      </c>
      <c r="D228" s="16" t="str">
        <f aca="false">IF($A228&gt;$C$11,"",ROUND(N(B228)*$C$10,2))</f>
        <v/>
      </c>
      <c r="E228" s="16" t="str">
        <f aca="false">IF($A228&gt;$C$11,"",N(C228)-N(D228))</f>
        <v/>
      </c>
      <c r="F228" s="16" t="str">
        <f aca="false">IF($A228&gt;$C$11,"",IF(N(B228)&lt;=0,0,MIN($C$8,N(B228)-N(E228))))</f>
        <v/>
      </c>
      <c r="G228" s="16" t="str">
        <f aca="false">IF($A228&gt;$C$11,"",ROUND(N(B228)-N(E228)-N(F228),2))</f>
        <v/>
      </c>
      <c r="H228" s="16" t="str">
        <f aca="false">IF($A228&gt;$C$11,"",N(H227)+N(D228))</f>
        <v/>
      </c>
    </row>
    <row r="229" customFormat="false" ht="15" hidden="false" customHeight="false" outlineLevel="0" collapsed="false">
      <c r="A229" s="13" t="n">
        <v>213</v>
      </c>
      <c r="B229" s="14" t="str">
        <f aca="false">IF($A229&gt;$C$11,"",N(G228))</f>
        <v/>
      </c>
      <c r="C229" s="14" t="str">
        <f aca="false">IF($A229&gt;$C$11,"",IF(N(B229)&lt;=0,0,IF($A229=$C$11,N(B229)+N(D229),MIN($C$12,N(B229)+N(D229)))))</f>
        <v/>
      </c>
      <c r="D229" s="14" t="str">
        <f aca="false">IF($A229&gt;$C$11,"",ROUND(N(B229)*$C$10,2))</f>
        <v/>
      </c>
      <c r="E229" s="14" t="str">
        <f aca="false">IF($A229&gt;$C$11,"",N(C229)-N(D229))</f>
        <v/>
      </c>
      <c r="F229" s="14" t="str">
        <f aca="false">IF($A229&gt;$C$11,"",IF(N(B229)&lt;=0,0,MIN($C$8,N(B229)-N(E229))))</f>
        <v/>
      </c>
      <c r="G229" s="14" t="str">
        <f aca="false">IF($A229&gt;$C$11,"",ROUND(N(B229)-N(E229)-N(F229),2))</f>
        <v/>
      </c>
      <c r="H229" s="14" t="str">
        <f aca="false">IF($A229&gt;$C$11,"",N(H228)+N(D229))</f>
        <v/>
      </c>
    </row>
    <row r="230" customFormat="false" ht="15" hidden="false" customHeight="false" outlineLevel="0" collapsed="false">
      <c r="A230" s="15" t="n">
        <v>214</v>
      </c>
      <c r="B230" s="16" t="str">
        <f aca="false">IF($A230&gt;$C$11,"",N(G229))</f>
        <v/>
      </c>
      <c r="C230" s="16" t="str">
        <f aca="false">IF($A230&gt;$C$11,"",IF(N(B230)&lt;=0,0,IF($A230=$C$11,N(B230)+N(D230),MIN($C$12,N(B230)+N(D230)))))</f>
        <v/>
      </c>
      <c r="D230" s="16" t="str">
        <f aca="false">IF($A230&gt;$C$11,"",ROUND(N(B230)*$C$10,2))</f>
        <v/>
      </c>
      <c r="E230" s="16" t="str">
        <f aca="false">IF($A230&gt;$C$11,"",N(C230)-N(D230))</f>
        <v/>
      </c>
      <c r="F230" s="16" t="str">
        <f aca="false">IF($A230&gt;$C$11,"",IF(N(B230)&lt;=0,0,MIN($C$8,N(B230)-N(E230))))</f>
        <v/>
      </c>
      <c r="G230" s="16" t="str">
        <f aca="false">IF($A230&gt;$C$11,"",ROUND(N(B230)-N(E230)-N(F230),2))</f>
        <v/>
      </c>
      <c r="H230" s="16" t="str">
        <f aca="false">IF($A230&gt;$C$11,"",N(H229)+N(D230))</f>
        <v/>
      </c>
    </row>
    <row r="231" customFormat="false" ht="15" hidden="false" customHeight="false" outlineLevel="0" collapsed="false">
      <c r="A231" s="13" t="n">
        <v>215</v>
      </c>
      <c r="B231" s="14" t="str">
        <f aca="false">IF($A231&gt;$C$11,"",N(G230))</f>
        <v/>
      </c>
      <c r="C231" s="14" t="str">
        <f aca="false">IF($A231&gt;$C$11,"",IF(N(B231)&lt;=0,0,IF($A231=$C$11,N(B231)+N(D231),MIN($C$12,N(B231)+N(D231)))))</f>
        <v/>
      </c>
      <c r="D231" s="14" t="str">
        <f aca="false">IF($A231&gt;$C$11,"",ROUND(N(B231)*$C$10,2))</f>
        <v/>
      </c>
      <c r="E231" s="14" t="str">
        <f aca="false">IF($A231&gt;$C$11,"",N(C231)-N(D231))</f>
        <v/>
      </c>
      <c r="F231" s="14" t="str">
        <f aca="false">IF($A231&gt;$C$11,"",IF(N(B231)&lt;=0,0,MIN($C$8,N(B231)-N(E231))))</f>
        <v/>
      </c>
      <c r="G231" s="14" t="str">
        <f aca="false">IF($A231&gt;$C$11,"",ROUND(N(B231)-N(E231)-N(F231),2))</f>
        <v/>
      </c>
      <c r="H231" s="14" t="str">
        <f aca="false">IF($A231&gt;$C$11,"",N(H230)+N(D231))</f>
        <v/>
      </c>
    </row>
    <row r="232" customFormat="false" ht="15" hidden="false" customHeight="false" outlineLevel="0" collapsed="false">
      <c r="A232" s="15" t="n">
        <v>216</v>
      </c>
      <c r="B232" s="16" t="str">
        <f aca="false">IF($A232&gt;$C$11,"",N(G231))</f>
        <v/>
      </c>
      <c r="C232" s="16" t="str">
        <f aca="false">IF($A232&gt;$C$11,"",IF(N(B232)&lt;=0,0,IF($A232=$C$11,N(B232)+N(D232),MIN($C$12,N(B232)+N(D232)))))</f>
        <v/>
      </c>
      <c r="D232" s="16" t="str">
        <f aca="false">IF($A232&gt;$C$11,"",ROUND(N(B232)*$C$10,2))</f>
        <v/>
      </c>
      <c r="E232" s="16" t="str">
        <f aca="false">IF($A232&gt;$C$11,"",N(C232)-N(D232))</f>
        <v/>
      </c>
      <c r="F232" s="16" t="str">
        <f aca="false">IF($A232&gt;$C$11,"",IF(N(B232)&lt;=0,0,MIN($C$8,N(B232)-N(E232))))</f>
        <v/>
      </c>
      <c r="G232" s="16" t="str">
        <f aca="false">IF($A232&gt;$C$11,"",ROUND(N(B232)-N(E232)-N(F232),2))</f>
        <v/>
      </c>
      <c r="H232" s="16" t="str">
        <f aca="false">IF($A232&gt;$C$11,"",N(H231)+N(D232))</f>
        <v/>
      </c>
    </row>
    <row r="233" customFormat="false" ht="15" hidden="false" customHeight="false" outlineLevel="0" collapsed="false">
      <c r="A233" s="13" t="n">
        <v>217</v>
      </c>
      <c r="B233" s="14" t="str">
        <f aca="false">IF($A233&gt;$C$11,"",N(G232))</f>
        <v/>
      </c>
      <c r="C233" s="14" t="str">
        <f aca="false">IF($A233&gt;$C$11,"",IF(N(B233)&lt;=0,0,IF($A233=$C$11,N(B233)+N(D233),MIN($C$12,N(B233)+N(D233)))))</f>
        <v/>
      </c>
      <c r="D233" s="14" t="str">
        <f aca="false">IF($A233&gt;$C$11,"",ROUND(N(B233)*$C$10,2))</f>
        <v/>
      </c>
      <c r="E233" s="14" t="str">
        <f aca="false">IF($A233&gt;$C$11,"",N(C233)-N(D233))</f>
        <v/>
      </c>
      <c r="F233" s="14" t="str">
        <f aca="false">IF($A233&gt;$C$11,"",IF(N(B233)&lt;=0,0,MIN($C$8,N(B233)-N(E233))))</f>
        <v/>
      </c>
      <c r="G233" s="14" t="str">
        <f aca="false">IF($A233&gt;$C$11,"",ROUND(N(B233)-N(E233)-N(F233),2))</f>
        <v/>
      </c>
      <c r="H233" s="14" t="str">
        <f aca="false">IF($A233&gt;$C$11,"",N(H232)+N(D233))</f>
        <v/>
      </c>
    </row>
    <row r="234" customFormat="false" ht="15" hidden="false" customHeight="false" outlineLevel="0" collapsed="false">
      <c r="A234" s="15" t="n">
        <v>218</v>
      </c>
      <c r="B234" s="16" t="str">
        <f aca="false">IF($A234&gt;$C$11,"",N(G233))</f>
        <v/>
      </c>
      <c r="C234" s="16" t="str">
        <f aca="false">IF($A234&gt;$C$11,"",IF(N(B234)&lt;=0,0,IF($A234=$C$11,N(B234)+N(D234),MIN($C$12,N(B234)+N(D234)))))</f>
        <v/>
      </c>
      <c r="D234" s="16" t="str">
        <f aca="false">IF($A234&gt;$C$11,"",ROUND(N(B234)*$C$10,2))</f>
        <v/>
      </c>
      <c r="E234" s="16" t="str">
        <f aca="false">IF($A234&gt;$C$11,"",N(C234)-N(D234))</f>
        <v/>
      </c>
      <c r="F234" s="16" t="str">
        <f aca="false">IF($A234&gt;$C$11,"",IF(N(B234)&lt;=0,0,MIN($C$8,N(B234)-N(E234))))</f>
        <v/>
      </c>
      <c r="G234" s="16" t="str">
        <f aca="false">IF($A234&gt;$C$11,"",ROUND(N(B234)-N(E234)-N(F234),2))</f>
        <v/>
      </c>
      <c r="H234" s="16" t="str">
        <f aca="false">IF($A234&gt;$C$11,"",N(H233)+N(D234))</f>
        <v/>
      </c>
    </row>
    <row r="235" customFormat="false" ht="15" hidden="false" customHeight="false" outlineLevel="0" collapsed="false">
      <c r="A235" s="13" t="n">
        <v>219</v>
      </c>
      <c r="B235" s="14" t="str">
        <f aca="false">IF($A235&gt;$C$11,"",N(G234))</f>
        <v/>
      </c>
      <c r="C235" s="14" t="str">
        <f aca="false">IF($A235&gt;$C$11,"",IF(N(B235)&lt;=0,0,IF($A235=$C$11,N(B235)+N(D235),MIN($C$12,N(B235)+N(D235)))))</f>
        <v/>
      </c>
      <c r="D235" s="14" t="str">
        <f aca="false">IF($A235&gt;$C$11,"",ROUND(N(B235)*$C$10,2))</f>
        <v/>
      </c>
      <c r="E235" s="14" t="str">
        <f aca="false">IF($A235&gt;$C$11,"",N(C235)-N(D235))</f>
        <v/>
      </c>
      <c r="F235" s="14" t="str">
        <f aca="false">IF($A235&gt;$C$11,"",IF(N(B235)&lt;=0,0,MIN($C$8,N(B235)-N(E235))))</f>
        <v/>
      </c>
      <c r="G235" s="14" t="str">
        <f aca="false">IF($A235&gt;$C$11,"",ROUND(N(B235)-N(E235)-N(F235),2))</f>
        <v/>
      </c>
      <c r="H235" s="14" t="str">
        <f aca="false">IF($A235&gt;$C$11,"",N(H234)+N(D235))</f>
        <v/>
      </c>
    </row>
    <row r="236" customFormat="false" ht="15" hidden="false" customHeight="false" outlineLevel="0" collapsed="false">
      <c r="A236" s="15" t="n">
        <v>220</v>
      </c>
      <c r="B236" s="16" t="str">
        <f aca="false">IF($A236&gt;$C$11,"",N(G235))</f>
        <v/>
      </c>
      <c r="C236" s="16" t="str">
        <f aca="false">IF($A236&gt;$C$11,"",IF(N(B236)&lt;=0,0,IF($A236=$C$11,N(B236)+N(D236),MIN($C$12,N(B236)+N(D236)))))</f>
        <v/>
      </c>
      <c r="D236" s="16" t="str">
        <f aca="false">IF($A236&gt;$C$11,"",ROUND(N(B236)*$C$10,2))</f>
        <v/>
      </c>
      <c r="E236" s="16" t="str">
        <f aca="false">IF($A236&gt;$C$11,"",N(C236)-N(D236))</f>
        <v/>
      </c>
      <c r="F236" s="16" t="str">
        <f aca="false">IF($A236&gt;$C$11,"",IF(N(B236)&lt;=0,0,MIN($C$8,N(B236)-N(E236))))</f>
        <v/>
      </c>
      <c r="G236" s="16" t="str">
        <f aca="false">IF($A236&gt;$C$11,"",ROUND(N(B236)-N(E236)-N(F236),2))</f>
        <v/>
      </c>
      <c r="H236" s="16" t="str">
        <f aca="false">IF($A236&gt;$C$11,"",N(H235)+N(D236))</f>
        <v/>
      </c>
    </row>
    <row r="237" customFormat="false" ht="15" hidden="false" customHeight="false" outlineLevel="0" collapsed="false">
      <c r="A237" s="13" t="n">
        <v>221</v>
      </c>
      <c r="B237" s="14" t="str">
        <f aca="false">IF($A237&gt;$C$11,"",N(G236))</f>
        <v/>
      </c>
      <c r="C237" s="14" t="str">
        <f aca="false">IF($A237&gt;$C$11,"",IF(N(B237)&lt;=0,0,IF($A237=$C$11,N(B237)+N(D237),MIN($C$12,N(B237)+N(D237)))))</f>
        <v/>
      </c>
      <c r="D237" s="14" t="str">
        <f aca="false">IF($A237&gt;$C$11,"",ROUND(N(B237)*$C$10,2))</f>
        <v/>
      </c>
      <c r="E237" s="14" t="str">
        <f aca="false">IF($A237&gt;$C$11,"",N(C237)-N(D237))</f>
        <v/>
      </c>
      <c r="F237" s="14" t="str">
        <f aca="false">IF($A237&gt;$C$11,"",IF(N(B237)&lt;=0,0,MIN($C$8,N(B237)-N(E237))))</f>
        <v/>
      </c>
      <c r="G237" s="14" t="str">
        <f aca="false">IF($A237&gt;$C$11,"",ROUND(N(B237)-N(E237)-N(F237),2))</f>
        <v/>
      </c>
      <c r="H237" s="14" t="str">
        <f aca="false">IF($A237&gt;$C$11,"",N(H236)+N(D237))</f>
        <v/>
      </c>
    </row>
    <row r="238" customFormat="false" ht="15" hidden="false" customHeight="false" outlineLevel="0" collapsed="false">
      <c r="A238" s="15" t="n">
        <v>222</v>
      </c>
      <c r="B238" s="16" t="str">
        <f aca="false">IF($A238&gt;$C$11,"",N(G237))</f>
        <v/>
      </c>
      <c r="C238" s="16" t="str">
        <f aca="false">IF($A238&gt;$C$11,"",IF(N(B238)&lt;=0,0,IF($A238=$C$11,N(B238)+N(D238),MIN($C$12,N(B238)+N(D238)))))</f>
        <v/>
      </c>
      <c r="D238" s="16" t="str">
        <f aca="false">IF($A238&gt;$C$11,"",ROUND(N(B238)*$C$10,2))</f>
        <v/>
      </c>
      <c r="E238" s="16" t="str">
        <f aca="false">IF($A238&gt;$C$11,"",N(C238)-N(D238))</f>
        <v/>
      </c>
      <c r="F238" s="16" t="str">
        <f aca="false">IF($A238&gt;$C$11,"",IF(N(B238)&lt;=0,0,MIN($C$8,N(B238)-N(E238))))</f>
        <v/>
      </c>
      <c r="G238" s="16" t="str">
        <f aca="false">IF($A238&gt;$C$11,"",ROUND(N(B238)-N(E238)-N(F238),2))</f>
        <v/>
      </c>
      <c r="H238" s="16" t="str">
        <f aca="false">IF($A238&gt;$C$11,"",N(H237)+N(D238))</f>
        <v/>
      </c>
    </row>
    <row r="239" customFormat="false" ht="15" hidden="false" customHeight="false" outlineLevel="0" collapsed="false">
      <c r="A239" s="13" t="n">
        <v>223</v>
      </c>
      <c r="B239" s="14" t="str">
        <f aca="false">IF($A239&gt;$C$11,"",N(G238))</f>
        <v/>
      </c>
      <c r="C239" s="14" t="str">
        <f aca="false">IF($A239&gt;$C$11,"",IF(N(B239)&lt;=0,0,IF($A239=$C$11,N(B239)+N(D239),MIN($C$12,N(B239)+N(D239)))))</f>
        <v/>
      </c>
      <c r="D239" s="14" t="str">
        <f aca="false">IF($A239&gt;$C$11,"",ROUND(N(B239)*$C$10,2))</f>
        <v/>
      </c>
      <c r="E239" s="14" t="str">
        <f aca="false">IF($A239&gt;$C$11,"",N(C239)-N(D239))</f>
        <v/>
      </c>
      <c r="F239" s="14" t="str">
        <f aca="false">IF($A239&gt;$C$11,"",IF(N(B239)&lt;=0,0,MIN($C$8,N(B239)-N(E239))))</f>
        <v/>
      </c>
      <c r="G239" s="14" t="str">
        <f aca="false">IF($A239&gt;$C$11,"",ROUND(N(B239)-N(E239)-N(F239),2))</f>
        <v/>
      </c>
      <c r="H239" s="14" t="str">
        <f aca="false">IF($A239&gt;$C$11,"",N(H238)+N(D239))</f>
        <v/>
      </c>
    </row>
    <row r="240" customFormat="false" ht="15" hidden="false" customHeight="false" outlineLevel="0" collapsed="false">
      <c r="A240" s="15" t="n">
        <v>224</v>
      </c>
      <c r="B240" s="16" t="str">
        <f aca="false">IF($A240&gt;$C$11,"",N(G239))</f>
        <v/>
      </c>
      <c r="C240" s="16" t="str">
        <f aca="false">IF($A240&gt;$C$11,"",IF(N(B240)&lt;=0,0,IF($A240=$C$11,N(B240)+N(D240),MIN($C$12,N(B240)+N(D240)))))</f>
        <v/>
      </c>
      <c r="D240" s="16" t="str">
        <f aca="false">IF($A240&gt;$C$11,"",ROUND(N(B240)*$C$10,2))</f>
        <v/>
      </c>
      <c r="E240" s="16" t="str">
        <f aca="false">IF($A240&gt;$C$11,"",N(C240)-N(D240))</f>
        <v/>
      </c>
      <c r="F240" s="16" t="str">
        <f aca="false">IF($A240&gt;$C$11,"",IF(N(B240)&lt;=0,0,MIN($C$8,N(B240)-N(E240))))</f>
        <v/>
      </c>
      <c r="G240" s="16" t="str">
        <f aca="false">IF($A240&gt;$C$11,"",ROUND(N(B240)-N(E240)-N(F240),2))</f>
        <v/>
      </c>
      <c r="H240" s="16" t="str">
        <f aca="false">IF($A240&gt;$C$11,"",N(H239)+N(D240))</f>
        <v/>
      </c>
    </row>
    <row r="241" customFormat="false" ht="15" hidden="false" customHeight="false" outlineLevel="0" collapsed="false">
      <c r="A241" s="13" t="n">
        <v>225</v>
      </c>
      <c r="B241" s="14" t="str">
        <f aca="false">IF($A241&gt;$C$11,"",N(G240))</f>
        <v/>
      </c>
      <c r="C241" s="14" t="str">
        <f aca="false">IF($A241&gt;$C$11,"",IF(N(B241)&lt;=0,0,IF($A241=$C$11,N(B241)+N(D241),MIN($C$12,N(B241)+N(D241)))))</f>
        <v/>
      </c>
      <c r="D241" s="14" t="str">
        <f aca="false">IF($A241&gt;$C$11,"",ROUND(N(B241)*$C$10,2))</f>
        <v/>
      </c>
      <c r="E241" s="14" t="str">
        <f aca="false">IF($A241&gt;$C$11,"",N(C241)-N(D241))</f>
        <v/>
      </c>
      <c r="F241" s="14" t="str">
        <f aca="false">IF($A241&gt;$C$11,"",IF(N(B241)&lt;=0,0,MIN($C$8,N(B241)-N(E241))))</f>
        <v/>
      </c>
      <c r="G241" s="14" t="str">
        <f aca="false">IF($A241&gt;$C$11,"",ROUND(N(B241)-N(E241)-N(F241),2))</f>
        <v/>
      </c>
      <c r="H241" s="14" t="str">
        <f aca="false">IF($A241&gt;$C$11,"",N(H240)+N(D241))</f>
        <v/>
      </c>
    </row>
    <row r="242" customFormat="false" ht="15" hidden="false" customHeight="false" outlineLevel="0" collapsed="false">
      <c r="A242" s="15" t="n">
        <v>226</v>
      </c>
      <c r="B242" s="16" t="str">
        <f aca="false">IF($A242&gt;$C$11,"",N(G241))</f>
        <v/>
      </c>
      <c r="C242" s="16" t="str">
        <f aca="false">IF($A242&gt;$C$11,"",IF(N(B242)&lt;=0,0,IF($A242=$C$11,N(B242)+N(D242),MIN($C$12,N(B242)+N(D242)))))</f>
        <v/>
      </c>
      <c r="D242" s="16" t="str">
        <f aca="false">IF($A242&gt;$C$11,"",ROUND(N(B242)*$C$10,2))</f>
        <v/>
      </c>
      <c r="E242" s="16" t="str">
        <f aca="false">IF($A242&gt;$C$11,"",N(C242)-N(D242))</f>
        <v/>
      </c>
      <c r="F242" s="16" t="str">
        <f aca="false">IF($A242&gt;$C$11,"",IF(N(B242)&lt;=0,0,MIN($C$8,N(B242)-N(E242))))</f>
        <v/>
      </c>
      <c r="G242" s="16" t="str">
        <f aca="false">IF($A242&gt;$C$11,"",ROUND(N(B242)-N(E242)-N(F242),2))</f>
        <v/>
      </c>
      <c r="H242" s="16" t="str">
        <f aca="false">IF($A242&gt;$C$11,"",N(H241)+N(D242))</f>
        <v/>
      </c>
    </row>
    <row r="243" customFormat="false" ht="15" hidden="false" customHeight="false" outlineLevel="0" collapsed="false">
      <c r="A243" s="13" t="n">
        <v>227</v>
      </c>
      <c r="B243" s="14" t="str">
        <f aca="false">IF($A243&gt;$C$11,"",N(G242))</f>
        <v/>
      </c>
      <c r="C243" s="14" t="str">
        <f aca="false">IF($A243&gt;$C$11,"",IF(N(B243)&lt;=0,0,IF($A243=$C$11,N(B243)+N(D243),MIN($C$12,N(B243)+N(D243)))))</f>
        <v/>
      </c>
      <c r="D243" s="14" t="str">
        <f aca="false">IF($A243&gt;$C$11,"",ROUND(N(B243)*$C$10,2))</f>
        <v/>
      </c>
      <c r="E243" s="14" t="str">
        <f aca="false">IF($A243&gt;$C$11,"",N(C243)-N(D243))</f>
        <v/>
      </c>
      <c r="F243" s="14" t="str">
        <f aca="false">IF($A243&gt;$C$11,"",IF(N(B243)&lt;=0,0,MIN($C$8,N(B243)-N(E243))))</f>
        <v/>
      </c>
      <c r="G243" s="14" t="str">
        <f aca="false">IF($A243&gt;$C$11,"",ROUND(N(B243)-N(E243)-N(F243),2))</f>
        <v/>
      </c>
      <c r="H243" s="14" t="str">
        <f aca="false">IF($A243&gt;$C$11,"",N(H242)+N(D243))</f>
        <v/>
      </c>
    </row>
    <row r="244" customFormat="false" ht="15" hidden="false" customHeight="false" outlineLevel="0" collapsed="false">
      <c r="A244" s="15" t="n">
        <v>228</v>
      </c>
      <c r="B244" s="16" t="str">
        <f aca="false">IF($A244&gt;$C$11,"",N(G243))</f>
        <v/>
      </c>
      <c r="C244" s="16" t="str">
        <f aca="false">IF($A244&gt;$C$11,"",IF(N(B244)&lt;=0,0,IF($A244=$C$11,N(B244)+N(D244),MIN($C$12,N(B244)+N(D244)))))</f>
        <v/>
      </c>
      <c r="D244" s="16" t="str">
        <f aca="false">IF($A244&gt;$C$11,"",ROUND(N(B244)*$C$10,2))</f>
        <v/>
      </c>
      <c r="E244" s="16" t="str">
        <f aca="false">IF($A244&gt;$C$11,"",N(C244)-N(D244))</f>
        <v/>
      </c>
      <c r="F244" s="16" t="str">
        <f aca="false">IF($A244&gt;$C$11,"",IF(N(B244)&lt;=0,0,MIN($C$8,N(B244)-N(E244))))</f>
        <v/>
      </c>
      <c r="G244" s="16" t="str">
        <f aca="false">IF($A244&gt;$C$11,"",ROUND(N(B244)-N(E244)-N(F244),2))</f>
        <v/>
      </c>
      <c r="H244" s="16" t="str">
        <f aca="false">IF($A244&gt;$C$11,"",N(H243)+N(D244))</f>
        <v/>
      </c>
    </row>
    <row r="245" customFormat="false" ht="15" hidden="false" customHeight="false" outlineLevel="0" collapsed="false">
      <c r="A245" s="13" t="n">
        <v>229</v>
      </c>
      <c r="B245" s="14" t="str">
        <f aca="false">IF($A245&gt;$C$11,"",N(G244))</f>
        <v/>
      </c>
      <c r="C245" s="14" t="str">
        <f aca="false">IF($A245&gt;$C$11,"",IF(N(B245)&lt;=0,0,IF($A245=$C$11,N(B245)+N(D245),MIN($C$12,N(B245)+N(D245)))))</f>
        <v/>
      </c>
      <c r="D245" s="14" t="str">
        <f aca="false">IF($A245&gt;$C$11,"",ROUND(N(B245)*$C$10,2))</f>
        <v/>
      </c>
      <c r="E245" s="14" t="str">
        <f aca="false">IF($A245&gt;$C$11,"",N(C245)-N(D245))</f>
        <v/>
      </c>
      <c r="F245" s="14" t="str">
        <f aca="false">IF($A245&gt;$C$11,"",IF(N(B245)&lt;=0,0,MIN($C$8,N(B245)-N(E245))))</f>
        <v/>
      </c>
      <c r="G245" s="14" t="str">
        <f aca="false">IF($A245&gt;$C$11,"",ROUND(N(B245)-N(E245)-N(F245),2))</f>
        <v/>
      </c>
      <c r="H245" s="14" t="str">
        <f aca="false">IF($A245&gt;$C$11,"",N(H244)+N(D245))</f>
        <v/>
      </c>
    </row>
    <row r="246" customFormat="false" ht="15" hidden="false" customHeight="false" outlineLevel="0" collapsed="false">
      <c r="A246" s="15" t="n">
        <v>230</v>
      </c>
      <c r="B246" s="16" t="str">
        <f aca="false">IF($A246&gt;$C$11,"",N(G245))</f>
        <v/>
      </c>
      <c r="C246" s="16" t="str">
        <f aca="false">IF($A246&gt;$C$11,"",IF(N(B246)&lt;=0,0,IF($A246=$C$11,N(B246)+N(D246),MIN($C$12,N(B246)+N(D246)))))</f>
        <v/>
      </c>
      <c r="D246" s="16" t="str">
        <f aca="false">IF($A246&gt;$C$11,"",ROUND(N(B246)*$C$10,2))</f>
        <v/>
      </c>
      <c r="E246" s="16" t="str">
        <f aca="false">IF($A246&gt;$C$11,"",N(C246)-N(D246))</f>
        <v/>
      </c>
      <c r="F246" s="16" t="str">
        <f aca="false">IF($A246&gt;$C$11,"",IF(N(B246)&lt;=0,0,MIN($C$8,N(B246)-N(E246))))</f>
        <v/>
      </c>
      <c r="G246" s="16" t="str">
        <f aca="false">IF($A246&gt;$C$11,"",ROUND(N(B246)-N(E246)-N(F246),2))</f>
        <v/>
      </c>
      <c r="H246" s="16" t="str">
        <f aca="false">IF($A246&gt;$C$11,"",N(H245)+N(D246))</f>
        <v/>
      </c>
    </row>
    <row r="247" customFormat="false" ht="15" hidden="false" customHeight="false" outlineLevel="0" collapsed="false">
      <c r="A247" s="13" t="n">
        <v>231</v>
      </c>
      <c r="B247" s="14" t="str">
        <f aca="false">IF($A247&gt;$C$11,"",N(G246))</f>
        <v/>
      </c>
      <c r="C247" s="14" t="str">
        <f aca="false">IF($A247&gt;$C$11,"",IF(N(B247)&lt;=0,0,IF($A247=$C$11,N(B247)+N(D247),MIN($C$12,N(B247)+N(D247)))))</f>
        <v/>
      </c>
      <c r="D247" s="14" t="str">
        <f aca="false">IF($A247&gt;$C$11,"",ROUND(N(B247)*$C$10,2))</f>
        <v/>
      </c>
      <c r="E247" s="14" t="str">
        <f aca="false">IF($A247&gt;$C$11,"",N(C247)-N(D247))</f>
        <v/>
      </c>
      <c r="F247" s="14" t="str">
        <f aca="false">IF($A247&gt;$C$11,"",IF(N(B247)&lt;=0,0,MIN($C$8,N(B247)-N(E247))))</f>
        <v/>
      </c>
      <c r="G247" s="14" t="str">
        <f aca="false">IF($A247&gt;$C$11,"",ROUND(N(B247)-N(E247)-N(F247),2))</f>
        <v/>
      </c>
      <c r="H247" s="14" t="str">
        <f aca="false">IF($A247&gt;$C$11,"",N(H246)+N(D247))</f>
        <v/>
      </c>
    </row>
    <row r="248" customFormat="false" ht="15" hidden="false" customHeight="false" outlineLevel="0" collapsed="false">
      <c r="A248" s="15" t="n">
        <v>232</v>
      </c>
      <c r="B248" s="16" t="str">
        <f aca="false">IF($A248&gt;$C$11,"",N(G247))</f>
        <v/>
      </c>
      <c r="C248" s="16" t="str">
        <f aca="false">IF($A248&gt;$C$11,"",IF(N(B248)&lt;=0,0,IF($A248=$C$11,N(B248)+N(D248),MIN($C$12,N(B248)+N(D248)))))</f>
        <v/>
      </c>
      <c r="D248" s="16" t="str">
        <f aca="false">IF($A248&gt;$C$11,"",ROUND(N(B248)*$C$10,2))</f>
        <v/>
      </c>
      <c r="E248" s="16" t="str">
        <f aca="false">IF($A248&gt;$C$11,"",N(C248)-N(D248))</f>
        <v/>
      </c>
      <c r="F248" s="16" t="str">
        <f aca="false">IF($A248&gt;$C$11,"",IF(N(B248)&lt;=0,0,MIN($C$8,N(B248)-N(E248))))</f>
        <v/>
      </c>
      <c r="G248" s="16" t="str">
        <f aca="false">IF($A248&gt;$C$11,"",ROUND(N(B248)-N(E248)-N(F248),2))</f>
        <v/>
      </c>
      <c r="H248" s="16" t="str">
        <f aca="false">IF($A248&gt;$C$11,"",N(H247)+N(D248))</f>
        <v/>
      </c>
    </row>
    <row r="249" customFormat="false" ht="15" hidden="false" customHeight="false" outlineLevel="0" collapsed="false">
      <c r="A249" s="13" t="n">
        <v>233</v>
      </c>
      <c r="B249" s="14" t="str">
        <f aca="false">IF($A249&gt;$C$11,"",N(G248))</f>
        <v/>
      </c>
      <c r="C249" s="14" t="str">
        <f aca="false">IF($A249&gt;$C$11,"",IF(N(B249)&lt;=0,0,IF($A249=$C$11,N(B249)+N(D249),MIN($C$12,N(B249)+N(D249)))))</f>
        <v/>
      </c>
      <c r="D249" s="14" t="str">
        <f aca="false">IF($A249&gt;$C$11,"",ROUND(N(B249)*$C$10,2))</f>
        <v/>
      </c>
      <c r="E249" s="14" t="str">
        <f aca="false">IF($A249&gt;$C$11,"",N(C249)-N(D249))</f>
        <v/>
      </c>
      <c r="F249" s="14" t="str">
        <f aca="false">IF($A249&gt;$C$11,"",IF(N(B249)&lt;=0,0,MIN($C$8,N(B249)-N(E249))))</f>
        <v/>
      </c>
      <c r="G249" s="14" t="str">
        <f aca="false">IF($A249&gt;$C$11,"",ROUND(N(B249)-N(E249)-N(F249),2))</f>
        <v/>
      </c>
      <c r="H249" s="14" t="str">
        <f aca="false">IF($A249&gt;$C$11,"",N(H248)+N(D249))</f>
        <v/>
      </c>
    </row>
    <row r="250" customFormat="false" ht="15" hidden="false" customHeight="false" outlineLevel="0" collapsed="false">
      <c r="A250" s="15" t="n">
        <v>234</v>
      </c>
      <c r="B250" s="16" t="str">
        <f aca="false">IF($A250&gt;$C$11,"",N(G249))</f>
        <v/>
      </c>
      <c r="C250" s="16" t="str">
        <f aca="false">IF($A250&gt;$C$11,"",IF(N(B250)&lt;=0,0,IF($A250=$C$11,N(B250)+N(D250),MIN($C$12,N(B250)+N(D250)))))</f>
        <v/>
      </c>
      <c r="D250" s="16" t="str">
        <f aca="false">IF($A250&gt;$C$11,"",ROUND(N(B250)*$C$10,2))</f>
        <v/>
      </c>
      <c r="E250" s="16" t="str">
        <f aca="false">IF($A250&gt;$C$11,"",N(C250)-N(D250))</f>
        <v/>
      </c>
      <c r="F250" s="16" t="str">
        <f aca="false">IF($A250&gt;$C$11,"",IF(N(B250)&lt;=0,0,MIN($C$8,N(B250)-N(E250))))</f>
        <v/>
      </c>
      <c r="G250" s="16" t="str">
        <f aca="false">IF($A250&gt;$C$11,"",ROUND(N(B250)-N(E250)-N(F250),2))</f>
        <v/>
      </c>
      <c r="H250" s="16" t="str">
        <f aca="false">IF($A250&gt;$C$11,"",N(H249)+N(D250))</f>
        <v/>
      </c>
    </row>
    <row r="251" customFormat="false" ht="15" hidden="false" customHeight="false" outlineLevel="0" collapsed="false">
      <c r="A251" s="13" t="n">
        <v>235</v>
      </c>
      <c r="B251" s="14" t="str">
        <f aca="false">IF($A251&gt;$C$11,"",N(G250))</f>
        <v/>
      </c>
      <c r="C251" s="14" t="str">
        <f aca="false">IF($A251&gt;$C$11,"",IF(N(B251)&lt;=0,0,IF($A251=$C$11,N(B251)+N(D251),MIN($C$12,N(B251)+N(D251)))))</f>
        <v/>
      </c>
      <c r="D251" s="14" t="str">
        <f aca="false">IF($A251&gt;$C$11,"",ROUND(N(B251)*$C$10,2))</f>
        <v/>
      </c>
      <c r="E251" s="14" t="str">
        <f aca="false">IF($A251&gt;$C$11,"",N(C251)-N(D251))</f>
        <v/>
      </c>
      <c r="F251" s="14" t="str">
        <f aca="false">IF($A251&gt;$C$11,"",IF(N(B251)&lt;=0,0,MIN($C$8,N(B251)-N(E251))))</f>
        <v/>
      </c>
      <c r="G251" s="14" t="str">
        <f aca="false">IF($A251&gt;$C$11,"",ROUND(N(B251)-N(E251)-N(F251),2))</f>
        <v/>
      </c>
      <c r="H251" s="14" t="str">
        <f aca="false">IF($A251&gt;$C$11,"",N(H250)+N(D251))</f>
        <v/>
      </c>
    </row>
    <row r="252" customFormat="false" ht="15" hidden="false" customHeight="false" outlineLevel="0" collapsed="false">
      <c r="A252" s="15" t="n">
        <v>236</v>
      </c>
      <c r="B252" s="16" t="str">
        <f aca="false">IF($A252&gt;$C$11,"",N(G251))</f>
        <v/>
      </c>
      <c r="C252" s="16" t="str">
        <f aca="false">IF($A252&gt;$C$11,"",IF(N(B252)&lt;=0,0,IF($A252=$C$11,N(B252)+N(D252),MIN($C$12,N(B252)+N(D252)))))</f>
        <v/>
      </c>
      <c r="D252" s="16" t="str">
        <f aca="false">IF($A252&gt;$C$11,"",ROUND(N(B252)*$C$10,2))</f>
        <v/>
      </c>
      <c r="E252" s="16" t="str">
        <f aca="false">IF($A252&gt;$C$11,"",N(C252)-N(D252))</f>
        <v/>
      </c>
      <c r="F252" s="16" t="str">
        <f aca="false">IF($A252&gt;$C$11,"",IF(N(B252)&lt;=0,0,MIN($C$8,N(B252)-N(E252))))</f>
        <v/>
      </c>
      <c r="G252" s="16" t="str">
        <f aca="false">IF($A252&gt;$C$11,"",ROUND(N(B252)-N(E252)-N(F252),2))</f>
        <v/>
      </c>
      <c r="H252" s="16" t="str">
        <f aca="false">IF($A252&gt;$C$11,"",N(H251)+N(D252))</f>
        <v/>
      </c>
    </row>
    <row r="253" customFormat="false" ht="15" hidden="false" customHeight="false" outlineLevel="0" collapsed="false">
      <c r="A253" s="13" t="n">
        <v>237</v>
      </c>
      <c r="B253" s="14" t="str">
        <f aca="false">IF($A253&gt;$C$11,"",N(G252))</f>
        <v/>
      </c>
      <c r="C253" s="14" t="str">
        <f aca="false">IF($A253&gt;$C$11,"",IF(N(B253)&lt;=0,0,IF($A253=$C$11,N(B253)+N(D253),MIN($C$12,N(B253)+N(D253)))))</f>
        <v/>
      </c>
      <c r="D253" s="14" t="str">
        <f aca="false">IF($A253&gt;$C$11,"",ROUND(N(B253)*$C$10,2))</f>
        <v/>
      </c>
      <c r="E253" s="14" t="str">
        <f aca="false">IF($A253&gt;$C$11,"",N(C253)-N(D253))</f>
        <v/>
      </c>
      <c r="F253" s="14" t="str">
        <f aca="false">IF($A253&gt;$C$11,"",IF(N(B253)&lt;=0,0,MIN($C$8,N(B253)-N(E253))))</f>
        <v/>
      </c>
      <c r="G253" s="14" t="str">
        <f aca="false">IF($A253&gt;$C$11,"",ROUND(N(B253)-N(E253)-N(F253),2))</f>
        <v/>
      </c>
      <c r="H253" s="14" t="str">
        <f aca="false">IF($A253&gt;$C$11,"",N(H252)+N(D253))</f>
        <v/>
      </c>
    </row>
    <row r="254" customFormat="false" ht="15" hidden="false" customHeight="false" outlineLevel="0" collapsed="false">
      <c r="A254" s="15" t="n">
        <v>238</v>
      </c>
      <c r="B254" s="16" t="str">
        <f aca="false">IF($A254&gt;$C$11,"",N(G253))</f>
        <v/>
      </c>
      <c r="C254" s="16" t="str">
        <f aca="false">IF($A254&gt;$C$11,"",IF(N(B254)&lt;=0,0,IF($A254=$C$11,N(B254)+N(D254),MIN($C$12,N(B254)+N(D254)))))</f>
        <v/>
      </c>
      <c r="D254" s="16" t="str">
        <f aca="false">IF($A254&gt;$C$11,"",ROUND(N(B254)*$C$10,2))</f>
        <v/>
      </c>
      <c r="E254" s="16" t="str">
        <f aca="false">IF($A254&gt;$C$11,"",N(C254)-N(D254))</f>
        <v/>
      </c>
      <c r="F254" s="16" t="str">
        <f aca="false">IF($A254&gt;$C$11,"",IF(N(B254)&lt;=0,0,MIN($C$8,N(B254)-N(E254))))</f>
        <v/>
      </c>
      <c r="G254" s="16" t="str">
        <f aca="false">IF($A254&gt;$C$11,"",ROUND(N(B254)-N(E254)-N(F254),2))</f>
        <v/>
      </c>
      <c r="H254" s="16" t="str">
        <f aca="false">IF($A254&gt;$C$11,"",N(H253)+N(D254))</f>
        <v/>
      </c>
    </row>
    <row r="255" customFormat="false" ht="15" hidden="false" customHeight="false" outlineLevel="0" collapsed="false">
      <c r="A255" s="13" t="n">
        <v>239</v>
      </c>
      <c r="B255" s="14" t="str">
        <f aca="false">IF($A255&gt;$C$11,"",N(G254))</f>
        <v/>
      </c>
      <c r="C255" s="14" t="str">
        <f aca="false">IF($A255&gt;$C$11,"",IF(N(B255)&lt;=0,0,IF($A255=$C$11,N(B255)+N(D255),MIN($C$12,N(B255)+N(D255)))))</f>
        <v/>
      </c>
      <c r="D255" s="14" t="str">
        <f aca="false">IF($A255&gt;$C$11,"",ROUND(N(B255)*$C$10,2))</f>
        <v/>
      </c>
      <c r="E255" s="14" t="str">
        <f aca="false">IF($A255&gt;$C$11,"",N(C255)-N(D255))</f>
        <v/>
      </c>
      <c r="F255" s="14" t="str">
        <f aca="false">IF($A255&gt;$C$11,"",IF(N(B255)&lt;=0,0,MIN($C$8,N(B255)-N(E255))))</f>
        <v/>
      </c>
      <c r="G255" s="14" t="str">
        <f aca="false">IF($A255&gt;$C$11,"",ROUND(N(B255)-N(E255)-N(F255),2))</f>
        <v/>
      </c>
      <c r="H255" s="14" t="str">
        <f aca="false">IF($A255&gt;$C$11,"",N(H254)+N(D255))</f>
        <v/>
      </c>
    </row>
    <row r="256" customFormat="false" ht="15" hidden="false" customHeight="false" outlineLevel="0" collapsed="false">
      <c r="A256" s="15" t="n">
        <v>240</v>
      </c>
      <c r="B256" s="16" t="str">
        <f aca="false">IF($A256&gt;$C$11,"",N(G255))</f>
        <v/>
      </c>
      <c r="C256" s="16" t="str">
        <f aca="false">IF($A256&gt;$C$11,"",IF(N(B256)&lt;=0,0,IF($A256=$C$11,N(B256)+N(D256),MIN($C$12,N(B256)+N(D256)))))</f>
        <v/>
      </c>
      <c r="D256" s="16" t="str">
        <f aca="false">IF($A256&gt;$C$11,"",ROUND(N(B256)*$C$10,2))</f>
        <v/>
      </c>
      <c r="E256" s="16" t="str">
        <f aca="false">IF($A256&gt;$C$11,"",N(C256)-N(D256))</f>
        <v/>
      </c>
      <c r="F256" s="16" t="str">
        <f aca="false">IF($A256&gt;$C$11,"",IF(N(B256)&lt;=0,0,MIN($C$8,N(B256)-N(E256))))</f>
        <v/>
      </c>
      <c r="G256" s="16" t="str">
        <f aca="false">IF($A256&gt;$C$11,"",ROUND(N(B256)-N(E256)-N(F256),2))</f>
        <v/>
      </c>
      <c r="H256" s="16" t="str">
        <f aca="false">IF($A256&gt;$C$11,"",N(H255)+N(D256))</f>
        <v/>
      </c>
    </row>
    <row r="257" customFormat="false" ht="15" hidden="false" customHeight="false" outlineLevel="0" collapsed="false">
      <c r="A257" s="13" t="n">
        <v>241</v>
      </c>
      <c r="B257" s="14" t="str">
        <f aca="false">IF($A257&gt;$C$11,"",N(G256))</f>
        <v/>
      </c>
      <c r="C257" s="14" t="str">
        <f aca="false">IF($A257&gt;$C$11,"",IF(N(B257)&lt;=0,0,IF($A257=$C$11,N(B257)+N(D257),MIN($C$12,N(B257)+N(D257)))))</f>
        <v/>
      </c>
      <c r="D257" s="14" t="str">
        <f aca="false">IF($A257&gt;$C$11,"",ROUND(N(B257)*$C$10,2))</f>
        <v/>
      </c>
      <c r="E257" s="14" t="str">
        <f aca="false">IF($A257&gt;$C$11,"",N(C257)-N(D257))</f>
        <v/>
      </c>
      <c r="F257" s="14" t="str">
        <f aca="false">IF($A257&gt;$C$11,"",IF(N(B257)&lt;=0,0,MIN($C$8,N(B257)-N(E257))))</f>
        <v/>
      </c>
      <c r="G257" s="14" t="str">
        <f aca="false">IF($A257&gt;$C$11,"",ROUND(N(B257)-N(E257)-N(F257),2))</f>
        <v/>
      </c>
      <c r="H257" s="14" t="str">
        <f aca="false">IF($A257&gt;$C$11,"",N(H256)+N(D257))</f>
        <v/>
      </c>
    </row>
    <row r="258" customFormat="false" ht="15" hidden="false" customHeight="false" outlineLevel="0" collapsed="false">
      <c r="A258" s="15" t="n">
        <v>242</v>
      </c>
      <c r="B258" s="16" t="str">
        <f aca="false">IF($A258&gt;$C$11,"",N(G257))</f>
        <v/>
      </c>
      <c r="C258" s="16" t="str">
        <f aca="false">IF($A258&gt;$C$11,"",IF(N(B258)&lt;=0,0,IF($A258=$C$11,N(B258)+N(D258),MIN($C$12,N(B258)+N(D258)))))</f>
        <v/>
      </c>
      <c r="D258" s="16" t="str">
        <f aca="false">IF($A258&gt;$C$11,"",ROUND(N(B258)*$C$10,2))</f>
        <v/>
      </c>
      <c r="E258" s="16" t="str">
        <f aca="false">IF($A258&gt;$C$11,"",N(C258)-N(D258))</f>
        <v/>
      </c>
      <c r="F258" s="16" t="str">
        <f aca="false">IF($A258&gt;$C$11,"",IF(N(B258)&lt;=0,0,MIN($C$8,N(B258)-N(E258))))</f>
        <v/>
      </c>
      <c r="G258" s="16" t="str">
        <f aca="false">IF($A258&gt;$C$11,"",ROUND(N(B258)-N(E258)-N(F258),2))</f>
        <v/>
      </c>
      <c r="H258" s="16" t="str">
        <f aca="false">IF($A258&gt;$C$11,"",N(H257)+N(D258))</f>
        <v/>
      </c>
    </row>
    <row r="259" customFormat="false" ht="15" hidden="false" customHeight="false" outlineLevel="0" collapsed="false">
      <c r="A259" s="13" t="n">
        <v>243</v>
      </c>
      <c r="B259" s="14" t="str">
        <f aca="false">IF($A259&gt;$C$11,"",N(G258))</f>
        <v/>
      </c>
      <c r="C259" s="14" t="str">
        <f aca="false">IF($A259&gt;$C$11,"",IF(N(B259)&lt;=0,0,IF($A259=$C$11,N(B259)+N(D259),MIN($C$12,N(B259)+N(D259)))))</f>
        <v/>
      </c>
      <c r="D259" s="14" t="str">
        <f aca="false">IF($A259&gt;$C$11,"",ROUND(N(B259)*$C$10,2))</f>
        <v/>
      </c>
      <c r="E259" s="14" t="str">
        <f aca="false">IF($A259&gt;$C$11,"",N(C259)-N(D259))</f>
        <v/>
      </c>
      <c r="F259" s="14" t="str">
        <f aca="false">IF($A259&gt;$C$11,"",IF(N(B259)&lt;=0,0,MIN($C$8,N(B259)-N(E259))))</f>
        <v/>
      </c>
      <c r="G259" s="14" t="str">
        <f aca="false">IF($A259&gt;$C$11,"",ROUND(N(B259)-N(E259)-N(F259),2))</f>
        <v/>
      </c>
      <c r="H259" s="14" t="str">
        <f aca="false">IF($A259&gt;$C$11,"",N(H258)+N(D259))</f>
        <v/>
      </c>
    </row>
    <row r="260" customFormat="false" ht="15" hidden="false" customHeight="false" outlineLevel="0" collapsed="false">
      <c r="A260" s="15" t="n">
        <v>244</v>
      </c>
      <c r="B260" s="16" t="str">
        <f aca="false">IF($A260&gt;$C$11,"",N(G259))</f>
        <v/>
      </c>
      <c r="C260" s="16" t="str">
        <f aca="false">IF($A260&gt;$C$11,"",IF(N(B260)&lt;=0,0,IF($A260=$C$11,N(B260)+N(D260),MIN($C$12,N(B260)+N(D260)))))</f>
        <v/>
      </c>
      <c r="D260" s="16" t="str">
        <f aca="false">IF($A260&gt;$C$11,"",ROUND(N(B260)*$C$10,2))</f>
        <v/>
      </c>
      <c r="E260" s="16" t="str">
        <f aca="false">IF($A260&gt;$C$11,"",N(C260)-N(D260))</f>
        <v/>
      </c>
      <c r="F260" s="16" t="str">
        <f aca="false">IF($A260&gt;$C$11,"",IF(N(B260)&lt;=0,0,MIN($C$8,N(B260)-N(E260))))</f>
        <v/>
      </c>
      <c r="G260" s="16" t="str">
        <f aca="false">IF($A260&gt;$C$11,"",ROUND(N(B260)-N(E260)-N(F260),2))</f>
        <v/>
      </c>
      <c r="H260" s="16" t="str">
        <f aca="false">IF($A260&gt;$C$11,"",N(H259)+N(D260))</f>
        <v/>
      </c>
    </row>
    <row r="261" customFormat="false" ht="15" hidden="false" customHeight="false" outlineLevel="0" collapsed="false">
      <c r="A261" s="13" t="n">
        <v>245</v>
      </c>
      <c r="B261" s="14" t="str">
        <f aca="false">IF($A261&gt;$C$11,"",N(G260))</f>
        <v/>
      </c>
      <c r="C261" s="14" t="str">
        <f aca="false">IF($A261&gt;$C$11,"",IF(N(B261)&lt;=0,0,IF($A261=$C$11,N(B261)+N(D261),MIN($C$12,N(B261)+N(D261)))))</f>
        <v/>
      </c>
      <c r="D261" s="14" t="str">
        <f aca="false">IF($A261&gt;$C$11,"",ROUND(N(B261)*$C$10,2))</f>
        <v/>
      </c>
      <c r="E261" s="14" t="str">
        <f aca="false">IF($A261&gt;$C$11,"",N(C261)-N(D261))</f>
        <v/>
      </c>
      <c r="F261" s="14" t="str">
        <f aca="false">IF($A261&gt;$C$11,"",IF(N(B261)&lt;=0,0,MIN($C$8,N(B261)-N(E261))))</f>
        <v/>
      </c>
      <c r="G261" s="14" t="str">
        <f aca="false">IF($A261&gt;$C$11,"",ROUND(N(B261)-N(E261)-N(F261),2))</f>
        <v/>
      </c>
      <c r="H261" s="14" t="str">
        <f aca="false">IF($A261&gt;$C$11,"",N(H260)+N(D261))</f>
        <v/>
      </c>
    </row>
    <row r="262" customFormat="false" ht="15" hidden="false" customHeight="false" outlineLevel="0" collapsed="false">
      <c r="A262" s="15" t="n">
        <v>246</v>
      </c>
      <c r="B262" s="16" t="str">
        <f aca="false">IF($A262&gt;$C$11,"",N(G261))</f>
        <v/>
      </c>
      <c r="C262" s="16" t="str">
        <f aca="false">IF($A262&gt;$C$11,"",IF(N(B262)&lt;=0,0,IF($A262=$C$11,N(B262)+N(D262),MIN($C$12,N(B262)+N(D262)))))</f>
        <v/>
      </c>
      <c r="D262" s="16" t="str">
        <f aca="false">IF($A262&gt;$C$11,"",ROUND(N(B262)*$C$10,2))</f>
        <v/>
      </c>
      <c r="E262" s="16" t="str">
        <f aca="false">IF($A262&gt;$C$11,"",N(C262)-N(D262))</f>
        <v/>
      </c>
      <c r="F262" s="16" t="str">
        <f aca="false">IF($A262&gt;$C$11,"",IF(N(B262)&lt;=0,0,MIN($C$8,N(B262)-N(E262))))</f>
        <v/>
      </c>
      <c r="G262" s="16" t="str">
        <f aca="false">IF($A262&gt;$C$11,"",ROUND(N(B262)-N(E262)-N(F262),2))</f>
        <v/>
      </c>
      <c r="H262" s="16" t="str">
        <f aca="false">IF($A262&gt;$C$11,"",N(H261)+N(D262))</f>
        <v/>
      </c>
    </row>
    <row r="263" customFormat="false" ht="15" hidden="false" customHeight="false" outlineLevel="0" collapsed="false">
      <c r="A263" s="13" t="n">
        <v>247</v>
      </c>
      <c r="B263" s="14" t="str">
        <f aca="false">IF($A263&gt;$C$11,"",N(G262))</f>
        <v/>
      </c>
      <c r="C263" s="14" t="str">
        <f aca="false">IF($A263&gt;$C$11,"",IF(N(B263)&lt;=0,0,IF($A263=$C$11,N(B263)+N(D263),MIN($C$12,N(B263)+N(D263)))))</f>
        <v/>
      </c>
      <c r="D263" s="14" t="str">
        <f aca="false">IF($A263&gt;$C$11,"",ROUND(N(B263)*$C$10,2))</f>
        <v/>
      </c>
      <c r="E263" s="14" t="str">
        <f aca="false">IF($A263&gt;$C$11,"",N(C263)-N(D263))</f>
        <v/>
      </c>
      <c r="F263" s="14" t="str">
        <f aca="false">IF($A263&gt;$C$11,"",IF(N(B263)&lt;=0,0,MIN($C$8,N(B263)-N(E263))))</f>
        <v/>
      </c>
      <c r="G263" s="14" t="str">
        <f aca="false">IF($A263&gt;$C$11,"",ROUND(N(B263)-N(E263)-N(F263),2))</f>
        <v/>
      </c>
      <c r="H263" s="14" t="str">
        <f aca="false">IF($A263&gt;$C$11,"",N(H262)+N(D263))</f>
        <v/>
      </c>
    </row>
    <row r="264" customFormat="false" ht="15" hidden="false" customHeight="false" outlineLevel="0" collapsed="false">
      <c r="A264" s="15" t="n">
        <v>248</v>
      </c>
      <c r="B264" s="16" t="str">
        <f aca="false">IF($A264&gt;$C$11,"",N(G263))</f>
        <v/>
      </c>
      <c r="C264" s="16" t="str">
        <f aca="false">IF($A264&gt;$C$11,"",IF(N(B264)&lt;=0,0,IF($A264=$C$11,N(B264)+N(D264),MIN($C$12,N(B264)+N(D264)))))</f>
        <v/>
      </c>
      <c r="D264" s="16" t="str">
        <f aca="false">IF($A264&gt;$C$11,"",ROUND(N(B264)*$C$10,2))</f>
        <v/>
      </c>
      <c r="E264" s="16" t="str">
        <f aca="false">IF($A264&gt;$C$11,"",N(C264)-N(D264))</f>
        <v/>
      </c>
      <c r="F264" s="16" t="str">
        <f aca="false">IF($A264&gt;$C$11,"",IF(N(B264)&lt;=0,0,MIN($C$8,N(B264)-N(E264))))</f>
        <v/>
      </c>
      <c r="G264" s="16" t="str">
        <f aca="false">IF($A264&gt;$C$11,"",ROUND(N(B264)-N(E264)-N(F264),2))</f>
        <v/>
      </c>
      <c r="H264" s="16" t="str">
        <f aca="false">IF($A264&gt;$C$11,"",N(H263)+N(D264))</f>
        <v/>
      </c>
    </row>
    <row r="265" customFormat="false" ht="15" hidden="false" customHeight="false" outlineLevel="0" collapsed="false">
      <c r="A265" s="13" t="n">
        <v>249</v>
      </c>
      <c r="B265" s="14" t="str">
        <f aca="false">IF($A265&gt;$C$11,"",N(G264))</f>
        <v/>
      </c>
      <c r="C265" s="14" t="str">
        <f aca="false">IF($A265&gt;$C$11,"",IF(N(B265)&lt;=0,0,IF($A265=$C$11,N(B265)+N(D265),MIN($C$12,N(B265)+N(D265)))))</f>
        <v/>
      </c>
      <c r="D265" s="14" t="str">
        <f aca="false">IF($A265&gt;$C$11,"",ROUND(N(B265)*$C$10,2))</f>
        <v/>
      </c>
      <c r="E265" s="14" t="str">
        <f aca="false">IF($A265&gt;$C$11,"",N(C265)-N(D265))</f>
        <v/>
      </c>
      <c r="F265" s="14" t="str">
        <f aca="false">IF($A265&gt;$C$11,"",IF(N(B265)&lt;=0,0,MIN($C$8,N(B265)-N(E265))))</f>
        <v/>
      </c>
      <c r="G265" s="14" t="str">
        <f aca="false">IF($A265&gt;$C$11,"",ROUND(N(B265)-N(E265)-N(F265),2))</f>
        <v/>
      </c>
      <c r="H265" s="14" t="str">
        <f aca="false">IF($A265&gt;$C$11,"",N(H264)+N(D265))</f>
        <v/>
      </c>
    </row>
    <row r="266" customFormat="false" ht="15" hidden="false" customHeight="false" outlineLevel="0" collapsed="false">
      <c r="A266" s="15" t="n">
        <v>250</v>
      </c>
      <c r="B266" s="16" t="str">
        <f aca="false">IF($A266&gt;$C$11,"",N(G265))</f>
        <v/>
      </c>
      <c r="C266" s="16" t="str">
        <f aca="false">IF($A266&gt;$C$11,"",IF(N(B266)&lt;=0,0,IF($A266=$C$11,N(B266)+N(D266),MIN($C$12,N(B266)+N(D266)))))</f>
        <v/>
      </c>
      <c r="D266" s="16" t="str">
        <f aca="false">IF($A266&gt;$C$11,"",ROUND(N(B266)*$C$10,2))</f>
        <v/>
      </c>
      <c r="E266" s="16" t="str">
        <f aca="false">IF($A266&gt;$C$11,"",N(C266)-N(D266))</f>
        <v/>
      </c>
      <c r="F266" s="16" t="str">
        <f aca="false">IF($A266&gt;$C$11,"",IF(N(B266)&lt;=0,0,MIN($C$8,N(B266)-N(E266))))</f>
        <v/>
      </c>
      <c r="G266" s="16" t="str">
        <f aca="false">IF($A266&gt;$C$11,"",ROUND(N(B266)-N(E266)-N(F266),2))</f>
        <v/>
      </c>
      <c r="H266" s="16" t="str">
        <f aca="false">IF($A266&gt;$C$11,"",N(H265)+N(D266))</f>
        <v/>
      </c>
    </row>
    <row r="267" customFormat="false" ht="15" hidden="false" customHeight="false" outlineLevel="0" collapsed="false">
      <c r="A267" s="13" t="n">
        <v>251</v>
      </c>
      <c r="B267" s="14" t="str">
        <f aca="false">IF($A267&gt;$C$11,"",N(G266))</f>
        <v/>
      </c>
      <c r="C267" s="14" t="str">
        <f aca="false">IF($A267&gt;$C$11,"",IF(N(B267)&lt;=0,0,IF($A267=$C$11,N(B267)+N(D267),MIN($C$12,N(B267)+N(D267)))))</f>
        <v/>
      </c>
      <c r="D267" s="14" t="str">
        <f aca="false">IF($A267&gt;$C$11,"",ROUND(N(B267)*$C$10,2))</f>
        <v/>
      </c>
      <c r="E267" s="14" t="str">
        <f aca="false">IF($A267&gt;$C$11,"",N(C267)-N(D267))</f>
        <v/>
      </c>
      <c r="F267" s="14" t="str">
        <f aca="false">IF($A267&gt;$C$11,"",IF(N(B267)&lt;=0,0,MIN($C$8,N(B267)-N(E267))))</f>
        <v/>
      </c>
      <c r="G267" s="14" t="str">
        <f aca="false">IF($A267&gt;$C$11,"",ROUND(N(B267)-N(E267)-N(F267),2))</f>
        <v/>
      </c>
      <c r="H267" s="14" t="str">
        <f aca="false">IF($A267&gt;$C$11,"",N(H266)+N(D267))</f>
        <v/>
      </c>
    </row>
    <row r="268" customFormat="false" ht="15" hidden="false" customHeight="false" outlineLevel="0" collapsed="false">
      <c r="A268" s="15" t="n">
        <v>252</v>
      </c>
      <c r="B268" s="16" t="str">
        <f aca="false">IF($A268&gt;$C$11,"",N(G267))</f>
        <v/>
      </c>
      <c r="C268" s="16" t="str">
        <f aca="false">IF($A268&gt;$C$11,"",IF(N(B268)&lt;=0,0,IF($A268=$C$11,N(B268)+N(D268),MIN($C$12,N(B268)+N(D268)))))</f>
        <v/>
      </c>
      <c r="D268" s="16" t="str">
        <f aca="false">IF($A268&gt;$C$11,"",ROUND(N(B268)*$C$10,2))</f>
        <v/>
      </c>
      <c r="E268" s="16" t="str">
        <f aca="false">IF($A268&gt;$C$11,"",N(C268)-N(D268))</f>
        <v/>
      </c>
      <c r="F268" s="16" t="str">
        <f aca="false">IF($A268&gt;$C$11,"",IF(N(B268)&lt;=0,0,MIN($C$8,N(B268)-N(E268))))</f>
        <v/>
      </c>
      <c r="G268" s="16" t="str">
        <f aca="false">IF($A268&gt;$C$11,"",ROUND(N(B268)-N(E268)-N(F268),2))</f>
        <v/>
      </c>
      <c r="H268" s="16" t="str">
        <f aca="false">IF($A268&gt;$C$11,"",N(H267)+N(D268))</f>
        <v/>
      </c>
    </row>
    <row r="269" customFormat="false" ht="15" hidden="false" customHeight="false" outlineLevel="0" collapsed="false">
      <c r="A269" s="13" t="n">
        <v>253</v>
      </c>
      <c r="B269" s="14" t="str">
        <f aca="false">IF($A269&gt;$C$11,"",N(G268))</f>
        <v/>
      </c>
      <c r="C269" s="14" t="str">
        <f aca="false">IF($A269&gt;$C$11,"",IF(N(B269)&lt;=0,0,IF($A269=$C$11,N(B269)+N(D269),MIN($C$12,N(B269)+N(D269)))))</f>
        <v/>
      </c>
      <c r="D269" s="14" t="str">
        <f aca="false">IF($A269&gt;$C$11,"",ROUND(N(B269)*$C$10,2))</f>
        <v/>
      </c>
      <c r="E269" s="14" t="str">
        <f aca="false">IF($A269&gt;$C$11,"",N(C269)-N(D269))</f>
        <v/>
      </c>
      <c r="F269" s="14" t="str">
        <f aca="false">IF($A269&gt;$C$11,"",IF(N(B269)&lt;=0,0,MIN($C$8,N(B269)-N(E269))))</f>
        <v/>
      </c>
      <c r="G269" s="14" t="str">
        <f aca="false">IF($A269&gt;$C$11,"",ROUND(N(B269)-N(E269)-N(F269),2))</f>
        <v/>
      </c>
      <c r="H269" s="14" t="str">
        <f aca="false">IF($A269&gt;$C$11,"",N(H268)+N(D269))</f>
        <v/>
      </c>
    </row>
    <row r="270" customFormat="false" ht="15" hidden="false" customHeight="false" outlineLevel="0" collapsed="false">
      <c r="A270" s="15" t="n">
        <v>254</v>
      </c>
      <c r="B270" s="16" t="str">
        <f aca="false">IF($A270&gt;$C$11,"",N(G269))</f>
        <v/>
      </c>
      <c r="C270" s="16" t="str">
        <f aca="false">IF($A270&gt;$C$11,"",IF(N(B270)&lt;=0,0,IF($A270=$C$11,N(B270)+N(D270),MIN($C$12,N(B270)+N(D270)))))</f>
        <v/>
      </c>
      <c r="D270" s="16" t="str">
        <f aca="false">IF($A270&gt;$C$11,"",ROUND(N(B270)*$C$10,2))</f>
        <v/>
      </c>
      <c r="E270" s="16" t="str">
        <f aca="false">IF($A270&gt;$C$11,"",N(C270)-N(D270))</f>
        <v/>
      </c>
      <c r="F270" s="16" t="str">
        <f aca="false">IF($A270&gt;$C$11,"",IF(N(B270)&lt;=0,0,MIN($C$8,N(B270)-N(E270))))</f>
        <v/>
      </c>
      <c r="G270" s="16" t="str">
        <f aca="false">IF($A270&gt;$C$11,"",ROUND(N(B270)-N(E270)-N(F270),2))</f>
        <v/>
      </c>
      <c r="H270" s="16" t="str">
        <f aca="false">IF($A270&gt;$C$11,"",N(H269)+N(D270))</f>
        <v/>
      </c>
    </row>
    <row r="271" customFormat="false" ht="15" hidden="false" customHeight="false" outlineLevel="0" collapsed="false">
      <c r="A271" s="13" t="n">
        <v>255</v>
      </c>
      <c r="B271" s="14" t="str">
        <f aca="false">IF($A271&gt;$C$11,"",N(G270))</f>
        <v/>
      </c>
      <c r="C271" s="14" t="str">
        <f aca="false">IF($A271&gt;$C$11,"",IF(N(B271)&lt;=0,0,IF($A271=$C$11,N(B271)+N(D271),MIN($C$12,N(B271)+N(D271)))))</f>
        <v/>
      </c>
      <c r="D271" s="14" t="str">
        <f aca="false">IF($A271&gt;$C$11,"",ROUND(N(B271)*$C$10,2))</f>
        <v/>
      </c>
      <c r="E271" s="14" t="str">
        <f aca="false">IF($A271&gt;$C$11,"",N(C271)-N(D271))</f>
        <v/>
      </c>
      <c r="F271" s="14" t="str">
        <f aca="false">IF($A271&gt;$C$11,"",IF(N(B271)&lt;=0,0,MIN($C$8,N(B271)-N(E271))))</f>
        <v/>
      </c>
      <c r="G271" s="14" t="str">
        <f aca="false">IF($A271&gt;$C$11,"",ROUND(N(B271)-N(E271)-N(F271),2))</f>
        <v/>
      </c>
      <c r="H271" s="14" t="str">
        <f aca="false">IF($A271&gt;$C$11,"",N(H270)+N(D271))</f>
        <v/>
      </c>
    </row>
    <row r="272" customFormat="false" ht="15" hidden="false" customHeight="false" outlineLevel="0" collapsed="false">
      <c r="A272" s="15" t="n">
        <v>256</v>
      </c>
      <c r="B272" s="16" t="str">
        <f aca="false">IF($A272&gt;$C$11,"",N(G271))</f>
        <v/>
      </c>
      <c r="C272" s="16" t="str">
        <f aca="false">IF($A272&gt;$C$11,"",IF(N(B272)&lt;=0,0,IF($A272=$C$11,N(B272)+N(D272),MIN($C$12,N(B272)+N(D272)))))</f>
        <v/>
      </c>
      <c r="D272" s="16" t="str">
        <f aca="false">IF($A272&gt;$C$11,"",ROUND(N(B272)*$C$10,2))</f>
        <v/>
      </c>
      <c r="E272" s="16" t="str">
        <f aca="false">IF($A272&gt;$C$11,"",N(C272)-N(D272))</f>
        <v/>
      </c>
      <c r="F272" s="16" t="str">
        <f aca="false">IF($A272&gt;$C$11,"",IF(N(B272)&lt;=0,0,MIN($C$8,N(B272)-N(E272))))</f>
        <v/>
      </c>
      <c r="G272" s="16" t="str">
        <f aca="false">IF($A272&gt;$C$11,"",ROUND(N(B272)-N(E272)-N(F272),2))</f>
        <v/>
      </c>
      <c r="H272" s="16" t="str">
        <f aca="false">IF($A272&gt;$C$11,"",N(H271)+N(D272))</f>
        <v/>
      </c>
    </row>
    <row r="273" customFormat="false" ht="15" hidden="false" customHeight="false" outlineLevel="0" collapsed="false">
      <c r="A273" s="13" t="n">
        <v>257</v>
      </c>
      <c r="B273" s="14" t="str">
        <f aca="false">IF($A273&gt;$C$11,"",N(G272))</f>
        <v/>
      </c>
      <c r="C273" s="14" t="str">
        <f aca="false">IF($A273&gt;$C$11,"",IF(N(B273)&lt;=0,0,IF($A273=$C$11,N(B273)+N(D273),MIN($C$12,N(B273)+N(D273)))))</f>
        <v/>
      </c>
      <c r="D273" s="14" t="str">
        <f aca="false">IF($A273&gt;$C$11,"",ROUND(N(B273)*$C$10,2))</f>
        <v/>
      </c>
      <c r="E273" s="14" t="str">
        <f aca="false">IF($A273&gt;$C$11,"",N(C273)-N(D273))</f>
        <v/>
      </c>
      <c r="F273" s="14" t="str">
        <f aca="false">IF($A273&gt;$C$11,"",IF(N(B273)&lt;=0,0,MIN($C$8,N(B273)-N(E273))))</f>
        <v/>
      </c>
      <c r="G273" s="14" t="str">
        <f aca="false">IF($A273&gt;$C$11,"",ROUND(N(B273)-N(E273)-N(F273),2))</f>
        <v/>
      </c>
      <c r="H273" s="14" t="str">
        <f aca="false">IF($A273&gt;$C$11,"",N(H272)+N(D273))</f>
        <v/>
      </c>
    </row>
    <row r="274" customFormat="false" ht="15" hidden="false" customHeight="false" outlineLevel="0" collapsed="false">
      <c r="A274" s="15" t="n">
        <v>258</v>
      </c>
      <c r="B274" s="16" t="str">
        <f aca="false">IF($A274&gt;$C$11,"",N(G273))</f>
        <v/>
      </c>
      <c r="C274" s="16" t="str">
        <f aca="false">IF($A274&gt;$C$11,"",IF(N(B274)&lt;=0,0,IF($A274=$C$11,N(B274)+N(D274),MIN($C$12,N(B274)+N(D274)))))</f>
        <v/>
      </c>
      <c r="D274" s="16" t="str">
        <f aca="false">IF($A274&gt;$C$11,"",ROUND(N(B274)*$C$10,2))</f>
        <v/>
      </c>
      <c r="E274" s="16" t="str">
        <f aca="false">IF($A274&gt;$C$11,"",N(C274)-N(D274))</f>
        <v/>
      </c>
      <c r="F274" s="16" t="str">
        <f aca="false">IF($A274&gt;$C$11,"",IF(N(B274)&lt;=0,0,MIN($C$8,N(B274)-N(E274))))</f>
        <v/>
      </c>
      <c r="G274" s="16" t="str">
        <f aca="false">IF($A274&gt;$C$11,"",ROUND(N(B274)-N(E274)-N(F274),2))</f>
        <v/>
      </c>
      <c r="H274" s="16" t="str">
        <f aca="false">IF($A274&gt;$C$11,"",N(H273)+N(D274))</f>
        <v/>
      </c>
    </row>
    <row r="275" customFormat="false" ht="15" hidden="false" customHeight="false" outlineLevel="0" collapsed="false">
      <c r="A275" s="13" t="n">
        <v>259</v>
      </c>
      <c r="B275" s="14" t="str">
        <f aca="false">IF($A275&gt;$C$11,"",N(G274))</f>
        <v/>
      </c>
      <c r="C275" s="14" t="str">
        <f aca="false">IF($A275&gt;$C$11,"",IF(N(B275)&lt;=0,0,IF($A275=$C$11,N(B275)+N(D275),MIN($C$12,N(B275)+N(D275)))))</f>
        <v/>
      </c>
      <c r="D275" s="14" t="str">
        <f aca="false">IF($A275&gt;$C$11,"",ROUND(N(B275)*$C$10,2))</f>
        <v/>
      </c>
      <c r="E275" s="14" t="str">
        <f aca="false">IF($A275&gt;$C$11,"",N(C275)-N(D275))</f>
        <v/>
      </c>
      <c r="F275" s="14" t="str">
        <f aca="false">IF($A275&gt;$C$11,"",IF(N(B275)&lt;=0,0,MIN($C$8,N(B275)-N(E275))))</f>
        <v/>
      </c>
      <c r="G275" s="14" t="str">
        <f aca="false">IF($A275&gt;$C$11,"",ROUND(N(B275)-N(E275)-N(F275),2))</f>
        <v/>
      </c>
      <c r="H275" s="14" t="str">
        <f aca="false">IF($A275&gt;$C$11,"",N(H274)+N(D275))</f>
        <v/>
      </c>
    </row>
    <row r="276" customFormat="false" ht="15" hidden="false" customHeight="false" outlineLevel="0" collapsed="false">
      <c r="A276" s="15" t="n">
        <v>260</v>
      </c>
      <c r="B276" s="16" t="str">
        <f aca="false">IF($A276&gt;$C$11,"",N(G275))</f>
        <v/>
      </c>
      <c r="C276" s="16" t="str">
        <f aca="false">IF($A276&gt;$C$11,"",IF(N(B276)&lt;=0,0,IF($A276=$C$11,N(B276)+N(D276),MIN($C$12,N(B276)+N(D276)))))</f>
        <v/>
      </c>
      <c r="D276" s="16" t="str">
        <f aca="false">IF($A276&gt;$C$11,"",ROUND(N(B276)*$C$10,2))</f>
        <v/>
      </c>
      <c r="E276" s="16" t="str">
        <f aca="false">IF($A276&gt;$C$11,"",N(C276)-N(D276))</f>
        <v/>
      </c>
      <c r="F276" s="16" t="str">
        <f aca="false">IF($A276&gt;$C$11,"",IF(N(B276)&lt;=0,0,MIN($C$8,N(B276)-N(E276))))</f>
        <v/>
      </c>
      <c r="G276" s="16" t="str">
        <f aca="false">IF($A276&gt;$C$11,"",ROUND(N(B276)-N(E276)-N(F276),2))</f>
        <v/>
      </c>
      <c r="H276" s="16" t="str">
        <f aca="false">IF($A276&gt;$C$11,"",N(H275)+N(D276))</f>
        <v/>
      </c>
    </row>
    <row r="277" customFormat="false" ht="15" hidden="false" customHeight="false" outlineLevel="0" collapsed="false">
      <c r="A277" s="13" t="n">
        <v>261</v>
      </c>
      <c r="B277" s="14" t="str">
        <f aca="false">IF($A277&gt;$C$11,"",N(G276))</f>
        <v/>
      </c>
      <c r="C277" s="14" t="str">
        <f aca="false">IF($A277&gt;$C$11,"",IF(N(B277)&lt;=0,0,IF($A277=$C$11,N(B277)+N(D277),MIN($C$12,N(B277)+N(D277)))))</f>
        <v/>
      </c>
      <c r="D277" s="14" t="str">
        <f aca="false">IF($A277&gt;$C$11,"",ROUND(N(B277)*$C$10,2))</f>
        <v/>
      </c>
      <c r="E277" s="14" t="str">
        <f aca="false">IF($A277&gt;$C$11,"",N(C277)-N(D277))</f>
        <v/>
      </c>
      <c r="F277" s="14" t="str">
        <f aca="false">IF($A277&gt;$C$11,"",IF(N(B277)&lt;=0,0,MIN($C$8,N(B277)-N(E277))))</f>
        <v/>
      </c>
      <c r="G277" s="14" t="str">
        <f aca="false">IF($A277&gt;$C$11,"",ROUND(N(B277)-N(E277)-N(F277),2))</f>
        <v/>
      </c>
      <c r="H277" s="14" t="str">
        <f aca="false">IF($A277&gt;$C$11,"",N(H276)+N(D277))</f>
        <v/>
      </c>
    </row>
    <row r="278" customFormat="false" ht="15" hidden="false" customHeight="false" outlineLevel="0" collapsed="false">
      <c r="A278" s="15" t="n">
        <v>262</v>
      </c>
      <c r="B278" s="16" t="str">
        <f aca="false">IF($A278&gt;$C$11,"",N(G277))</f>
        <v/>
      </c>
      <c r="C278" s="16" t="str">
        <f aca="false">IF($A278&gt;$C$11,"",IF(N(B278)&lt;=0,0,IF($A278=$C$11,N(B278)+N(D278),MIN($C$12,N(B278)+N(D278)))))</f>
        <v/>
      </c>
      <c r="D278" s="16" t="str">
        <f aca="false">IF($A278&gt;$C$11,"",ROUND(N(B278)*$C$10,2))</f>
        <v/>
      </c>
      <c r="E278" s="16" t="str">
        <f aca="false">IF($A278&gt;$C$11,"",N(C278)-N(D278))</f>
        <v/>
      </c>
      <c r="F278" s="16" t="str">
        <f aca="false">IF($A278&gt;$C$11,"",IF(N(B278)&lt;=0,0,MIN($C$8,N(B278)-N(E278))))</f>
        <v/>
      </c>
      <c r="G278" s="16" t="str">
        <f aca="false">IF($A278&gt;$C$11,"",ROUND(N(B278)-N(E278)-N(F278),2))</f>
        <v/>
      </c>
      <c r="H278" s="16" t="str">
        <f aca="false">IF($A278&gt;$C$11,"",N(H277)+N(D278))</f>
        <v/>
      </c>
    </row>
    <row r="279" customFormat="false" ht="15" hidden="false" customHeight="false" outlineLevel="0" collapsed="false">
      <c r="A279" s="13" t="n">
        <v>263</v>
      </c>
      <c r="B279" s="14" t="str">
        <f aca="false">IF($A279&gt;$C$11,"",N(G278))</f>
        <v/>
      </c>
      <c r="C279" s="14" t="str">
        <f aca="false">IF($A279&gt;$C$11,"",IF(N(B279)&lt;=0,0,IF($A279=$C$11,N(B279)+N(D279),MIN($C$12,N(B279)+N(D279)))))</f>
        <v/>
      </c>
      <c r="D279" s="14" t="str">
        <f aca="false">IF($A279&gt;$C$11,"",ROUND(N(B279)*$C$10,2))</f>
        <v/>
      </c>
      <c r="E279" s="14" t="str">
        <f aca="false">IF($A279&gt;$C$11,"",N(C279)-N(D279))</f>
        <v/>
      </c>
      <c r="F279" s="14" t="str">
        <f aca="false">IF($A279&gt;$C$11,"",IF(N(B279)&lt;=0,0,MIN($C$8,N(B279)-N(E279))))</f>
        <v/>
      </c>
      <c r="G279" s="14" t="str">
        <f aca="false">IF($A279&gt;$C$11,"",ROUND(N(B279)-N(E279)-N(F279),2))</f>
        <v/>
      </c>
      <c r="H279" s="14" t="str">
        <f aca="false">IF($A279&gt;$C$11,"",N(H278)+N(D279))</f>
        <v/>
      </c>
    </row>
    <row r="280" customFormat="false" ht="15" hidden="false" customHeight="false" outlineLevel="0" collapsed="false">
      <c r="A280" s="15" t="n">
        <v>264</v>
      </c>
      <c r="B280" s="16" t="str">
        <f aca="false">IF($A280&gt;$C$11,"",N(G279))</f>
        <v/>
      </c>
      <c r="C280" s="16" t="str">
        <f aca="false">IF($A280&gt;$C$11,"",IF(N(B280)&lt;=0,0,IF($A280=$C$11,N(B280)+N(D280),MIN($C$12,N(B280)+N(D280)))))</f>
        <v/>
      </c>
      <c r="D280" s="16" t="str">
        <f aca="false">IF($A280&gt;$C$11,"",ROUND(N(B280)*$C$10,2))</f>
        <v/>
      </c>
      <c r="E280" s="16" t="str">
        <f aca="false">IF($A280&gt;$C$11,"",N(C280)-N(D280))</f>
        <v/>
      </c>
      <c r="F280" s="16" t="str">
        <f aca="false">IF($A280&gt;$C$11,"",IF(N(B280)&lt;=0,0,MIN($C$8,N(B280)-N(E280))))</f>
        <v/>
      </c>
      <c r="G280" s="16" t="str">
        <f aca="false">IF($A280&gt;$C$11,"",ROUND(N(B280)-N(E280)-N(F280),2))</f>
        <v/>
      </c>
      <c r="H280" s="16" t="str">
        <f aca="false">IF($A280&gt;$C$11,"",N(H279)+N(D280))</f>
        <v/>
      </c>
    </row>
    <row r="281" customFormat="false" ht="15" hidden="false" customHeight="false" outlineLevel="0" collapsed="false">
      <c r="A281" s="13" t="n">
        <v>265</v>
      </c>
      <c r="B281" s="14" t="str">
        <f aca="false">IF($A281&gt;$C$11,"",N(G280))</f>
        <v/>
      </c>
      <c r="C281" s="14" t="str">
        <f aca="false">IF($A281&gt;$C$11,"",IF(N(B281)&lt;=0,0,IF($A281=$C$11,N(B281)+N(D281),MIN($C$12,N(B281)+N(D281)))))</f>
        <v/>
      </c>
      <c r="D281" s="14" t="str">
        <f aca="false">IF($A281&gt;$C$11,"",ROUND(N(B281)*$C$10,2))</f>
        <v/>
      </c>
      <c r="E281" s="14" t="str">
        <f aca="false">IF($A281&gt;$C$11,"",N(C281)-N(D281))</f>
        <v/>
      </c>
      <c r="F281" s="14" t="str">
        <f aca="false">IF($A281&gt;$C$11,"",IF(N(B281)&lt;=0,0,MIN($C$8,N(B281)-N(E281))))</f>
        <v/>
      </c>
      <c r="G281" s="14" t="str">
        <f aca="false">IF($A281&gt;$C$11,"",ROUND(N(B281)-N(E281)-N(F281),2))</f>
        <v/>
      </c>
      <c r="H281" s="14" t="str">
        <f aca="false">IF($A281&gt;$C$11,"",N(H280)+N(D281))</f>
        <v/>
      </c>
    </row>
    <row r="282" customFormat="false" ht="15" hidden="false" customHeight="false" outlineLevel="0" collapsed="false">
      <c r="A282" s="15" t="n">
        <v>266</v>
      </c>
      <c r="B282" s="16" t="str">
        <f aca="false">IF($A282&gt;$C$11,"",N(G281))</f>
        <v/>
      </c>
      <c r="C282" s="16" t="str">
        <f aca="false">IF($A282&gt;$C$11,"",IF(N(B282)&lt;=0,0,IF($A282=$C$11,N(B282)+N(D282),MIN($C$12,N(B282)+N(D282)))))</f>
        <v/>
      </c>
      <c r="D282" s="16" t="str">
        <f aca="false">IF($A282&gt;$C$11,"",ROUND(N(B282)*$C$10,2))</f>
        <v/>
      </c>
      <c r="E282" s="16" t="str">
        <f aca="false">IF($A282&gt;$C$11,"",N(C282)-N(D282))</f>
        <v/>
      </c>
      <c r="F282" s="16" t="str">
        <f aca="false">IF($A282&gt;$C$11,"",IF(N(B282)&lt;=0,0,MIN($C$8,N(B282)-N(E282))))</f>
        <v/>
      </c>
      <c r="G282" s="16" t="str">
        <f aca="false">IF($A282&gt;$C$11,"",ROUND(N(B282)-N(E282)-N(F282),2))</f>
        <v/>
      </c>
      <c r="H282" s="16" t="str">
        <f aca="false">IF($A282&gt;$C$11,"",N(H281)+N(D282))</f>
        <v/>
      </c>
    </row>
    <row r="283" customFormat="false" ht="15" hidden="false" customHeight="false" outlineLevel="0" collapsed="false">
      <c r="A283" s="13" t="n">
        <v>267</v>
      </c>
      <c r="B283" s="14" t="str">
        <f aca="false">IF($A283&gt;$C$11,"",N(G282))</f>
        <v/>
      </c>
      <c r="C283" s="14" t="str">
        <f aca="false">IF($A283&gt;$C$11,"",IF(N(B283)&lt;=0,0,IF($A283=$C$11,N(B283)+N(D283),MIN($C$12,N(B283)+N(D283)))))</f>
        <v/>
      </c>
      <c r="D283" s="14" t="str">
        <f aca="false">IF($A283&gt;$C$11,"",ROUND(N(B283)*$C$10,2))</f>
        <v/>
      </c>
      <c r="E283" s="14" t="str">
        <f aca="false">IF($A283&gt;$C$11,"",N(C283)-N(D283))</f>
        <v/>
      </c>
      <c r="F283" s="14" t="str">
        <f aca="false">IF($A283&gt;$C$11,"",IF(N(B283)&lt;=0,0,MIN($C$8,N(B283)-N(E283))))</f>
        <v/>
      </c>
      <c r="G283" s="14" t="str">
        <f aca="false">IF($A283&gt;$C$11,"",ROUND(N(B283)-N(E283)-N(F283),2))</f>
        <v/>
      </c>
      <c r="H283" s="14" t="str">
        <f aca="false">IF($A283&gt;$C$11,"",N(H282)+N(D283))</f>
        <v/>
      </c>
    </row>
    <row r="284" customFormat="false" ht="15" hidden="false" customHeight="false" outlineLevel="0" collapsed="false">
      <c r="A284" s="15" t="n">
        <v>268</v>
      </c>
      <c r="B284" s="16" t="str">
        <f aca="false">IF($A284&gt;$C$11,"",N(G283))</f>
        <v/>
      </c>
      <c r="C284" s="16" t="str">
        <f aca="false">IF($A284&gt;$C$11,"",IF(N(B284)&lt;=0,0,IF($A284=$C$11,N(B284)+N(D284),MIN($C$12,N(B284)+N(D284)))))</f>
        <v/>
      </c>
      <c r="D284" s="16" t="str">
        <f aca="false">IF($A284&gt;$C$11,"",ROUND(N(B284)*$C$10,2))</f>
        <v/>
      </c>
      <c r="E284" s="16" t="str">
        <f aca="false">IF($A284&gt;$C$11,"",N(C284)-N(D284))</f>
        <v/>
      </c>
      <c r="F284" s="16" t="str">
        <f aca="false">IF($A284&gt;$C$11,"",IF(N(B284)&lt;=0,0,MIN($C$8,N(B284)-N(E284))))</f>
        <v/>
      </c>
      <c r="G284" s="16" t="str">
        <f aca="false">IF($A284&gt;$C$11,"",ROUND(N(B284)-N(E284)-N(F284),2))</f>
        <v/>
      </c>
      <c r="H284" s="16" t="str">
        <f aca="false">IF($A284&gt;$C$11,"",N(H283)+N(D284))</f>
        <v/>
      </c>
    </row>
    <row r="285" customFormat="false" ht="15" hidden="false" customHeight="false" outlineLevel="0" collapsed="false">
      <c r="A285" s="13" t="n">
        <v>269</v>
      </c>
      <c r="B285" s="14" t="str">
        <f aca="false">IF($A285&gt;$C$11,"",N(G284))</f>
        <v/>
      </c>
      <c r="C285" s="14" t="str">
        <f aca="false">IF($A285&gt;$C$11,"",IF(N(B285)&lt;=0,0,IF($A285=$C$11,N(B285)+N(D285),MIN($C$12,N(B285)+N(D285)))))</f>
        <v/>
      </c>
      <c r="D285" s="14" t="str">
        <f aca="false">IF($A285&gt;$C$11,"",ROUND(N(B285)*$C$10,2))</f>
        <v/>
      </c>
      <c r="E285" s="14" t="str">
        <f aca="false">IF($A285&gt;$C$11,"",N(C285)-N(D285))</f>
        <v/>
      </c>
      <c r="F285" s="14" t="str">
        <f aca="false">IF($A285&gt;$C$11,"",IF(N(B285)&lt;=0,0,MIN($C$8,N(B285)-N(E285))))</f>
        <v/>
      </c>
      <c r="G285" s="14" t="str">
        <f aca="false">IF($A285&gt;$C$11,"",ROUND(N(B285)-N(E285)-N(F285),2))</f>
        <v/>
      </c>
      <c r="H285" s="14" t="str">
        <f aca="false">IF($A285&gt;$C$11,"",N(H284)+N(D285))</f>
        <v/>
      </c>
    </row>
    <row r="286" customFormat="false" ht="15" hidden="false" customHeight="false" outlineLevel="0" collapsed="false">
      <c r="A286" s="15" t="n">
        <v>270</v>
      </c>
      <c r="B286" s="16" t="str">
        <f aca="false">IF($A286&gt;$C$11,"",N(G285))</f>
        <v/>
      </c>
      <c r="C286" s="16" t="str">
        <f aca="false">IF($A286&gt;$C$11,"",IF(N(B286)&lt;=0,0,IF($A286=$C$11,N(B286)+N(D286),MIN($C$12,N(B286)+N(D286)))))</f>
        <v/>
      </c>
      <c r="D286" s="16" t="str">
        <f aca="false">IF($A286&gt;$C$11,"",ROUND(N(B286)*$C$10,2))</f>
        <v/>
      </c>
      <c r="E286" s="16" t="str">
        <f aca="false">IF($A286&gt;$C$11,"",N(C286)-N(D286))</f>
        <v/>
      </c>
      <c r="F286" s="16" t="str">
        <f aca="false">IF($A286&gt;$C$11,"",IF(N(B286)&lt;=0,0,MIN($C$8,N(B286)-N(E286))))</f>
        <v/>
      </c>
      <c r="G286" s="16" t="str">
        <f aca="false">IF($A286&gt;$C$11,"",ROUND(N(B286)-N(E286)-N(F286),2))</f>
        <v/>
      </c>
      <c r="H286" s="16" t="str">
        <f aca="false">IF($A286&gt;$C$11,"",N(H285)+N(D286))</f>
        <v/>
      </c>
    </row>
    <row r="287" customFormat="false" ht="15" hidden="false" customHeight="false" outlineLevel="0" collapsed="false">
      <c r="A287" s="13" t="n">
        <v>271</v>
      </c>
      <c r="B287" s="14" t="str">
        <f aca="false">IF($A287&gt;$C$11,"",N(G286))</f>
        <v/>
      </c>
      <c r="C287" s="14" t="str">
        <f aca="false">IF($A287&gt;$C$11,"",IF(N(B287)&lt;=0,0,IF($A287=$C$11,N(B287)+N(D287),MIN($C$12,N(B287)+N(D287)))))</f>
        <v/>
      </c>
      <c r="D287" s="14" t="str">
        <f aca="false">IF($A287&gt;$C$11,"",ROUND(N(B287)*$C$10,2))</f>
        <v/>
      </c>
      <c r="E287" s="14" t="str">
        <f aca="false">IF($A287&gt;$C$11,"",N(C287)-N(D287))</f>
        <v/>
      </c>
      <c r="F287" s="14" t="str">
        <f aca="false">IF($A287&gt;$C$11,"",IF(N(B287)&lt;=0,0,MIN($C$8,N(B287)-N(E287))))</f>
        <v/>
      </c>
      <c r="G287" s="14" t="str">
        <f aca="false">IF($A287&gt;$C$11,"",ROUND(N(B287)-N(E287)-N(F287),2))</f>
        <v/>
      </c>
      <c r="H287" s="14" t="str">
        <f aca="false">IF($A287&gt;$C$11,"",N(H286)+N(D287))</f>
        <v/>
      </c>
    </row>
    <row r="288" customFormat="false" ht="15" hidden="false" customHeight="false" outlineLevel="0" collapsed="false">
      <c r="A288" s="15" t="n">
        <v>272</v>
      </c>
      <c r="B288" s="16" t="str">
        <f aca="false">IF($A288&gt;$C$11,"",N(G287))</f>
        <v/>
      </c>
      <c r="C288" s="16" t="str">
        <f aca="false">IF($A288&gt;$C$11,"",IF(N(B288)&lt;=0,0,IF($A288=$C$11,N(B288)+N(D288),MIN($C$12,N(B288)+N(D288)))))</f>
        <v/>
      </c>
      <c r="D288" s="16" t="str">
        <f aca="false">IF($A288&gt;$C$11,"",ROUND(N(B288)*$C$10,2))</f>
        <v/>
      </c>
      <c r="E288" s="16" t="str">
        <f aca="false">IF($A288&gt;$C$11,"",N(C288)-N(D288))</f>
        <v/>
      </c>
      <c r="F288" s="16" t="str">
        <f aca="false">IF($A288&gt;$C$11,"",IF(N(B288)&lt;=0,0,MIN($C$8,N(B288)-N(E288))))</f>
        <v/>
      </c>
      <c r="G288" s="16" t="str">
        <f aca="false">IF($A288&gt;$C$11,"",ROUND(N(B288)-N(E288)-N(F288),2))</f>
        <v/>
      </c>
      <c r="H288" s="16" t="str">
        <f aca="false">IF($A288&gt;$C$11,"",N(H287)+N(D288))</f>
        <v/>
      </c>
    </row>
    <row r="289" customFormat="false" ht="15" hidden="false" customHeight="false" outlineLevel="0" collapsed="false">
      <c r="A289" s="13" t="n">
        <v>273</v>
      </c>
      <c r="B289" s="14" t="str">
        <f aca="false">IF($A289&gt;$C$11,"",N(G288))</f>
        <v/>
      </c>
      <c r="C289" s="14" t="str">
        <f aca="false">IF($A289&gt;$C$11,"",IF(N(B289)&lt;=0,0,IF($A289=$C$11,N(B289)+N(D289),MIN($C$12,N(B289)+N(D289)))))</f>
        <v/>
      </c>
      <c r="D289" s="14" t="str">
        <f aca="false">IF($A289&gt;$C$11,"",ROUND(N(B289)*$C$10,2))</f>
        <v/>
      </c>
      <c r="E289" s="14" t="str">
        <f aca="false">IF($A289&gt;$C$11,"",N(C289)-N(D289))</f>
        <v/>
      </c>
      <c r="F289" s="14" t="str">
        <f aca="false">IF($A289&gt;$C$11,"",IF(N(B289)&lt;=0,0,MIN($C$8,N(B289)-N(E289))))</f>
        <v/>
      </c>
      <c r="G289" s="14" t="str">
        <f aca="false">IF($A289&gt;$C$11,"",ROUND(N(B289)-N(E289)-N(F289),2))</f>
        <v/>
      </c>
      <c r="H289" s="14" t="str">
        <f aca="false">IF($A289&gt;$C$11,"",N(H288)+N(D289))</f>
        <v/>
      </c>
    </row>
    <row r="290" customFormat="false" ht="15" hidden="false" customHeight="false" outlineLevel="0" collapsed="false">
      <c r="A290" s="15" t="n">
        <v>274</v>
      </c>
      <c r="B290" s="16" t="str">
        <f aca="false">IF($A290&gt;$C$11,"",N(G289))</f>
        <v/>
      </c>
      <c r="C290" s="16" t="str">
        <f aca="false">IF($A290&gt;$C$11,"",IF(N(B290)&lt;=0,0,IF($A290=$C$11,N(B290)+N(D290),MIN($C$12,N(B290)+N(D290)))))</f>
        <v/>
      </c>
      <c r="D290" s="16" t="str">
        <f aca="false">IF($A290&gt;$C$11,"",ROUND(N(B290)*$C$10,2))</f>
        <v/>
      </c>
      <c r="E290" s="16" t="str">
        <f aca="false">IF($A290&gt;$C$11,"",N(C290)-N(D290))</f>
        <v/>
      </c>
      <c r="F290" s="16" t="str">
        <f aca="false">IF($A290&gt;$C$11,"",IF(N(B290)&lt;=0,0,MIN($C$8,N(B290)-N(E290))))</f>
        <v/>
      </c>
      <c r="G290" s="16" t="str">
        <f aca="false">IF($A290&gt;$C$11,"",ROUND(N(B290)-N(E290)-N(F290),2))</f>
        <v/>
      </c>
      <c r="H290" s="16" t="str">
        <f aca="false">IF($A290&gt;$C$11,"",N(H289)+N(D290))</f>
        <v/>
      </c>
    </row>
    <row r="291" customFormat="false" ht="15" hidden="false" customHeight="false" outlineLevel="0" collapsed="false">
      <c r="A291" s="13" t="n">
        <v>275</v>
      </c>
      <c r="B291" s="14" t="str">
        <f aca="false">IF($A291&gt;$C$11,"",N(G290))</f>
        <v/>
      </c>
      <c r="C291" s="14" t="str">
        <f aca="false">IF($A291&gt;$C$11,"",IF(N(B291)&lt;=0,0,IF($A291=$C$11,N(B291)+N(D291),MIN($C$12,N(B291)+N(D291)))))</f>
        <v/>
      </c>
      <c r="D291" s="14" t="str">
        <f aca="false">IF($A291&gt;$C$11,"",ROUND(N(B291)*$C$10,2))</f>
        <v/>
      </c>
      <c r="E291" s="14" t="str">
        <f aca="false">IF($A291&gt;$C$11,"",N(C291)-N(D291))</f>
        <v/>
      </c>
      <c r="F291" s="14" t="str">
        <f aca="false">IF($A291&gt;$C$11,"",IF(N(B291)&lt;=0,0,MIN($C$8,N(B291)-N(E291))))</f>
        <v/>
      </c>
      <c r="G291" s="14" t="str">
        <f aca="false">IF($A291&gt;$C$11,"",ROUND(N(B291)-N(E291)-N(F291),2))</f>
        <v/>
      </c>
      <c r="H291" s="14" t="str">
        <f aca="false">IF($A291&gt;$C$11,"",N(H290)+N(D291))</f>
        <v/>
      </c>
    </row>
    <row r="292" customFormat="false" ht="15" hidden="false" customHeight="false" outlineLevel="0" collapsed="false">
      <c r="A292" s="15" t="n">
        <v>276</v>
      </c>
      <c r="B292" s="16" t="str">
        <f aca="false">IF($A292&gt;$C$11,"",N(G291))</f>
        <v/>
      </c>
      <c r="C292" s="16" t="str">
        <f aca="false">IF($A292&gt;$C$11,"",IF(N(B292)&lt;=0,0,IF($A292=$C$11,N(B292)+N(D292),MIN($C$12,N(B292)+N(D292)))))</f>
        <v/>
      </c>
      <c r="D292" s="16" t="str">
        <f aca="false">IF($A292&gt;$C$11,"",ROUND(N(B292)*$C$10,2))</f>
        <v/>
      </c>
      <c r="E292" s="16" t="str">
        <f aca="false">IF($A292&gt;$C$11,"",N(C292)-N(D292))</f>
        <v/>
      </c>
      <c r="F292" s="16" t="str">
        <f aca="false">IF($A292&gt;$C$11,"",IF(N(B292)&lt;=0,0,MIN($C$8,N(B292)-N(E292))))</f>
        <v/>
      </c>
      <c r="G292" s="16" t="str">
        <f aca="false">IF($A292&gt;$C$11,"",ROUND(N(B292)-N(E292)-N(F292),2))</f>
        <v/>
      </c>
      <c r="H292" s="16" t="str">
        <f aca="false">IF($A292&gt;$C$11,"",N(H291)+N(D292))</f>
        <v/>
      </c>
    </row>
    <row r="293" customFormat="false" ht="15" hidden="false" customHeight="false" outlineLevel="0" collapsed="false">
      <c r="A293" s="13" t="n">
        <v>277</v>
      </c>
      <c r="B293" s="14" t="str">
        <f aca="false">IF($A293&gt;$C$11,"",N(G292))</f>
        <v/>
      </c>
      <c r="C293" s="14" t="str">
        <f aca="false">IF($A293&gt;$C$11,"",IF(N(B293)&lt;=0,0,IF($A293=$C$11,N(B293)+N(D293),MIN($C$12,N(B293)+N(D293)))))</f>
        <v/>
      </c>
      <c r="D293" s="14" t="str">
        <f aca="false">IF($A293&gt;$C$11,"",ROUND(N(B293)*$C$10,2))</f>
        <v/>
      </c>
      <c r="E293" s="14" t="str">
        <f aca="false">IF($A293&gt;$C$11,"",N(C293)-N(D293))</f>
        <v/>
      </c>
      <c r="F293" s="14" t="str">
        <f aca="false">IF($A293&gt;$C$11,"",IF(N(B293)&lt;=0,0,MIN($C$8,N(B293)-N(E293))))</f>
        <v/>
      </c>
      <c r="G293" s="14" t="str">
        <f aca="false">IF($A293&gt;$C$11,"",ROUND(N(B293)-N(E293)-N(F293),2))</f>
        <v/>
      </c>
      <c r="H293" s="14" t="str">
        <f aca="false">IF($A293&gt;$C$11,"",N(H292)+N(D293))</f>
        <v/>
      </c>
    </row>
    <row r="294" customFormat="false" ht="15" hidden="false" customHeight="false" outlineLevel="0" collapsed="false">
      <c r="A294" s="15" t="n">
        <v>278</v>
      </c>
      <c r="B294" s="16" t="str">
        <f aca="false">IF($A294&gt;$C$11,"",N(G293))</f>
        <v/>
      </c>
      <c r="C294" s="16" t="str">
        <f aca="false">IF($A294&gt;$C$11,"",IF(N(B294)&lt;=0,0,IF($A294=$C$11,N(B294)+N(D294),MIN($C$12,N(B294)+N(D294)))))</f>
        <v/>
      </c>
      <c r="D294" s="16" t="str">
        <f aca="false">IF($A294&gt;$C$11,"",ROUND(N(B294)*$C$10,2))</f>
        <v/>
      </c>
      <c r="E294" s="16" t="str">
        <f aca="false">IF($A294&gt;$C$11,"",N(C294)-N(D294))</f>
        <v/>
      </c>
      <c r="F294" s="16" t="str">
        <f aca="false">IF($A294&gt;$C$11,"",IF(N(B294)&lt;=0,0,MIN($C$8,N(B294)-N(E294))))</f>
        <v/>
      </c>
      <c r="G294" s="16" t="str">
        <f aca="false">IF($A294&gt;$C$11,"",ROUND(N(B294)-N(E294)-N(F294),2))</f>
        <v/>
      </c>
      <c r="H294" s="16" t="str">
        <f aca="false">IF($A294&gt;$C$11,"",N(H293)+N(D294))</f>
        <v/>
      </c>
    </row>
    <row r="295" customFormat="false" ht="15" hidden="false" customHeight="false" outlineLevel="0" collapsed="false">
      <c r="A295" s="13" t="n">
        <v>279</v>
      </c>
      <c r="B295" s="14" t="str">
        <f aca="false">IF($A295&gt;$C$11,"",N(G294))</f>
        <v/>
      </c>
      <c r="C295" s="14" t="str">
        <f aca="false">IF($A295&gt;$C$11,"",IF(N(B295)&lt;=0,0,IF($A295=$C$11,N(B295)+N(D295),MIN($C$12,N(B295)+N(D295)))))</f>
        <v/>
      </c>
      <c r="D295" s="14" t="str">
        <f aca="false">IF($A295&gt;$C$11,"",ROUND(N(B295)*$C$10,2))</f>
        <v/>
      </c>
      <c r="E295" s="14" t="str">
        <f aca="false">IF($A295&gt;$C$11,"",N(C295)-N(D295))</f>
        <v/>
      </c>
      <c r="F295" s="14" t="str">
        <f aca="false">IF($A295&gt;$C$11,"",IF(N(B295)&lt;=0,0,MIN($C$8,N(B295)-N(E295))))</f>
        <v/>
      </c>
      <c r="G295" s="14" t="str">
        <f aca="false">IF($A295&gt;$C$11,"",ROUND(N(B295)-N(E295)-N(F295),2))</f>
        <v/>
      </c>
      <c r="H295" s="14" t="str">
        <f aca="false">IF($A295&gt;$C$11,"",N(H294)+N(D295))</f>
        <v/>
      </c>
    </row>
    <row r="296" customFormat="false" ht="15" hidden="false" customHeight="false" outlineLevel="0" collapsed="false">
      <c r="A296" s="15" t="n">
        <v>280</v>
      </c>
      <c r="B296" s="16" t="str">
        <f aca="false">IF($A296&gt;$C$11,"",N(G295))</f>
        <v/>
      </c>
      <c r="C296" s="16" t="str">
        <f aca="false">IF($A296&gt;$C$11,"",IF(N(B296)&lt;=0,0,IF($A296=$C$11,N(B296)+N(D296),MIN($C$12,N(B296)+N(D296)))))</f>
        <v/>
      </c>
      <c r="D296" s="16" t="str">
        <f aca="false">IF($A296&gt;$C$11,"",ROUND(N(B296)*$C$10,2))</f>
        <v/>
      </c>
      <c r="E296" s="16" t="str">
        <f aca="false">IF($A296&gt;$C$11,"",N(C296)-N(D296))</f>
        <v/>
      </c>
      <c r="F296" s="16" t="str">
        <f aca="false">IF($A296&gt;$C$11,"",IF(N(B296)&lt;=0,0,MIN($C$8,N(B296)-N(E296))))</f>
        <v/>
      </c>
      <c r="G296" s="16" t="str">
        <f aca="false">IF($A296&gt;$C$11,"",ROUND(N(B296)-N(E296)-N(F296),2))</f>
        <v/>
      </c>
      <c r="H296" s="16" t="str">
        <f aca="false">IF($A296&gt;$C$11,"",N(H295)+N(D296))</f>
        <v/>
      </c>
    </row>
    <row r="297" customFormat="false" ht="15" hidden="false" customHeight="false" outlineLevel="0" collapsed="false">
      <c r="A297" s="13" t="n">
        <v>281</v>
      </c>
      <c r="B297" s="14" t="str">
        <f aca="false">IF($A297&gt;$C$11,"",N(G296))</f>
        <v/>
      </c>
      <c r="C297" s="14" t="str">
        <f aca="false">IF($A297&gt;$C$11,"",IF(N(B297)&lt;=0,0,IF($A297=$C$11,N(B297)+N(D297),MIN($C$12,N(B297)+N(D297)))))</f>
        <v/>
      </c>
      <c r="D297" s="14" t="str">
        <f aca="false">IF($A297&gt;$C$11,"",ROUND(N(B297)*$C$10,2))</f>
        <v/>
      </c>
      <c r="E297" s="14" t="str">
        <f aca="false">IF($A297&gt;$C$11,"",N(C297)-N(D297))</f>
        <v/>
      </c>
      <c r="F297" s="14" t="str">
        <f aca="false">IF($A297&gt;$C$11,"",IF(N(B297)&lt;=0,0,MIN($C$8,N(B297)-N(E297))))</f>
        <v/>
      </c>
      <c r="G297" s="14" t="str">
        <f aca="false">IF($A297&gt;$C$11,"",ROUND(N(B297)-N(E297)-N(F297),2))</f>
        <v/>
      </c>
      <c r="H297" s="14" t="str">
        <f aca="false">IF($A297&gt;$C$11,"",N(H296)+N(D297))</f>
        <v/>
      </c>
    </row>
    <row r="298" customFormat="false" ht="15" hidden="false" customHeight="false" outlineLevel="0" collapsed="false">
      <c r="A298" s="15" t="n">
        <v>282</v>
      </c>
      <c r="B298" s="16" t="str">
        <f aca="false">IF($A298&gt;$C$11,"",N(G297))</f>
        <v/>
      </c>
      <c r="C298" s="16" t="str">
        <f aca="false">IF($A298&gt;$C$11,"",IF(N(B298)&lt;=0,0,IF($A298=$C$11,N(B298)+N(D298),MIN($C$12,N(B298)+N(D298)))))</f>
        <v/>
      </c>
      <c r="D298" s="16" t="str">
        <f aca="false">IF($A298&gt;$C$11,"",ROUND(N(B298)*$C$10,2))</f>
        <v/>
      </c>
      <c r="E298" s="16" t="str">
        <f aca="false">IF($A298&gt;$C$11,"",N(C298)-N(D298))</f>
        <v/>
      </c>
      <c r="F298" s="16" t="str">
        <f aca="false">IF($A298&gt;$C$11,"",IF(N(B298)&lt;=0,0,MIN($C$8,N(B298)-N(E298))))</f>
        <v/>
      </c>
      <c r="G298" s="16" t="str">
        <f aca="false">IF($A298&gt;$C$11,"",ROUND(N(B298)-N(E298)-N(F298),2))</f>
        <v/>
      </c>
      <c r="H298" s="16" t="str">
        <f aca="false">IF($A298&gt;$C$11,"",N(H297)+N(D298))</f>
        <v/>
      </c>
    </row>
    <row r="299" customFormat="false" ht="15" hidden="false" customHeight="false" outlineLevel="0" collapsed="false">
      <c r="A299" s="13" t="n">
        <v>283</v>
      </c>
      <c r="B299" s="14" t="str">
        <f aca="false">IF($A299&gt;$C$11,"",N(G298))</f>
        <v/>
      </c>
      <c r="C299" s="14" t="str">
        <f aca="false">IF($A299&gt;$C$11,"",IF(N(B299)&lt;=0,0,IF($A299=$C$11,N(B299)+N(D299),MIN($C$12,N(B299)+N(D299)))))</f>
        <v/>
      </c>
      <c r="D299" s="14" t="str">
        <f aca="false">IF($A299&gt;$C$11,"",ROUND(N(B299)*$C$10,2))</f>
        <v/>
      </c>
      <c r="E299" s="14" t="str">
        <f aca="false">IF($A299&gt;$C$11,"",N(C299)-N(D299))</f>
        <v/>
      </c>
      <c r="F299" s="14" t="str">
        <f aca="false">IF($A299&gt;$C$11,"",IF(N(B299)&lt;=0,0,MIN($C$8,N(B299)-N(E299))))</f>
        <v/>
      </c>
      <c r="G299" s="14" t="str">
        <f aca="false">IF($A299&gt;$C$11,"",ROUND(N(B299)-N(E299)-N(F299),2))</f>
        <v/>
      </c>
      <c r="H299" s="14" t="str">
        <f aca="false">IF($A299&gt;$C$11,"",N(H298)+N(D299))</f>
        <v/>
      </c>
    </row>
    <row r="300" customFormat="false" ht="15" hidden="false" customHeight="false" outlineLevel="0" collapsed="false">
      <c r="A300" s="15" t="n">
        <v>284</v>
      </c>
      <c r="B300" s="16" t="str">
        <f aca="false">IF($A300&gt;$C$11,"",N(G299))</f>
        <v/>
      </c>
      <c r="C300" s="16" t="str">
        <f aca="false">IF($A300&gt;$C$11,"",IF(N(B300)&lt;=0,0,IF($A300=$C$11,N(B300)+N(D300),MIN($C$12,N(B300)+N(D300)))))</f>
        <v/>
      </c>
      <c r="D300" s="16" t="str">
        <f aca="false">IF($A300&gt;$C$11,"",ROUND(N(B300)*$C$10,2))</f>
        <v/>
      </c>
      <c r="E300" s="16" t="str">
        <f aca="false">IF($A300&gt;$C$11,"",N(C300)-N(D300))</f>
        <v/>
      </c>
      <c r="F300" s="16" t="str">
        <f aca="false">IF($A300&gt;$C$11,"",IF(N(B300)&lt;=0,0,MIN($C$8,N(B300)-N(E300))))</f>
        <v/>
      </c>
      <c r="G300" s="16" t="str">
        <f aca="false">IF($A300&gt;$C$11,"",ROUND(N(B300)-N(E300)-N(F300),2))</f>
        <v/>
      </c>
      <c r="H300" s="16" t="str">
        <f aca="false">IF($A300&gt;$C$11,"",N(H299)+N(D300))</f>
        <v/>
      </c>
    </row>
    <row r="301" customFormat="false" ht="15" hidden="false" customHeight="false" outlineLevel="0" collapsed="false">
      <c r="A301" s="13" t="n">
        <v>285</v>
      </c>
      <c r="B301" s="14" t="str">
        <f aca="false">IF($A301&gt;$C$11,"",N(G300))</f>
        <v/>
      </c>
      <c r="C301" s="14" t="str">
        <f aca="false">IF($A301&gt;$C$11,"",IF(N(B301)&lt;=0,0,IF($A301=$C$11,N(B301)+N(D301),MIN($C$12,N(B301)+N(D301)))))</f>
        <v/>
      </c>
      <c r="D301" s="14" t="str">
        <f aca="false">IF($A301&gt;$C$11,"",ROUND(N(B301)*$C$10,2))</f>
        <v/>
      </c>
      <c r="E301" s="14" t="str">
        <f aca="false">IF($A301&gt;$C$11,"",N(C301)-N(D301))</f>
        <v/>
      </c>
      <c r="F301" s="14" t="str">
        <f aca="false">IF($A301&gt;$C$11,"",IF(N(B301)&lt;=0,0,MIN($C$8,N(B301)-N(E301))))</f>
        <v/>
      </c>
      <c r="G301" s="14" t="str">
        <f aca="false">IF($A301&gt;$C$11,"",ROUND(N(B301)-N(E301)-N(F301),2))</f>
        <v/>
      </c>
      <c r="H301" s="14" t="str">
        <f aca="false">IF($A301&gt;$C$11,"",N(H300)+N(D301))</f>
        <v/>
      </c>
    </row>
    <row r="302" customFormat="false" ht="15" hidden="false" customHeight="false" outlineLevel="0" collapsed="false">
      <c r="A302" s="15" t="n">
        <v>286</v>
      </c>
      <c r="B302" s="16" t="str">
        <f aca="false">IF($A302&gt;$C$11,"",N(G301))</f>
        <v/>
      </c>
      <c r="C302" s="16" t="str">
        <f aca="false">IF($A302&gt;$C$11,"",IF(N(B302)&lt;=0,0,IF($A302=$C$11,N(B302)+N(D302),MIN($C$12,N(B302)+N(D302)))))</f>
        <v/>
      </c>
      <c r="D302" s="16" t="str">
        <f aca="false">IF($A302&gt;$C$11,"",ROUND(N(B302)*$C$10,2))</f>
        <v/>
      </c>
      <c r="E302" s="16" t="str">
        <f aca="false">IF($A302&gt;$C$11,"",N(C302)-N(D302))</f>
        <v/>
      </c>
      <c r="F302" s="16" t="str">
        <f aca="false">IF($A302&gt;$C$11,"",IF(N(B302)&lt;=0,0,MIN($C$8,N(B302)-N(E302))))</f>
        <v/>
      </c>
      <c r="G302" s="16" t="str">
        <f aca="false">IF($A302&gt;$C$11,"",ROUND(N(B302)-N(E302)-N(F302),2))</f>
        <v/>
      </c>
      <c r="H302" s="16" t="str">
        <f aca="false">IF($A302&gt;$C$11,"",N(H301)+N(D302))</f>
        <v/>
      </c>
    </row>
    <row r="303" customFormat="false" ht="15" hidden="false" customHeight="false" outlineLevel="0" collapsed="false">
      <c r="A303" s="13" t="n">
        <v>287</v>
      </c>
      <c r="B303" s="14" t="str">
        <f aca="false">IF($A303&gt;$C$11,"",N(G302))</f>
        <v/>
      </c>
      <c r="C303" s="14" t="str">
        <f aca="false">IF($A303&gt;$C$11,"",IF(N(B303)&lt;=0,0,IF($A303=$C$11,N(B303)+N(D303),MIN($C$12,N(B303)+N(D303)))))</f>
        <v/>
      </c>
      <c r="D303" s="14" t="str">
        <f aca="false">IF($A303&gt;$C$11,"",ROUND(N(B303)*$C$10,2))</f>
        <v/>
      </c>
      <c r="E303" s="14" t="str">
        <f aca="false">IF($A303&gt;$C$11,"",N(C303)-N(D303))</f>
        <v/>
      </c>
      <c r="F303" s="14" t="str">
        <f aca="false">IF($A303&gt;$C$11,"",IF(N(B303)&lt;=0,0,MIN($C$8,N(B303)-N(E303))))</f>
        <v/>
      </c>
      <c r="G303" s="14" t="str">
        <f aca="false">IF($A303&gt;$C$11,"",ROUND(N(B303)-N(E303)-N(F303),2))</f>
        <v/>
      </c>
      <c r="H303" s="14" t="str">
        <f aca="false">IF($A303&gt;$C$11,"",N(H302)+N(D303))</f>
        <v/>
      </c>
    </row>
    <row r="304" customFormat="false" ht="15" hidden="false" customHeight="false" outlineLevel="0" collapsed="false">
      <c r="A304" s="15" t="n">
        <v>288</v>
      </c>
      <c r="B304" s="16" t="str">
        <f aca="false">IF($A304&gt;$C$11,"",N(G303))</f>
        <v/>
      </c>
      <c r="C304" s="16" t="str">
        <f aca="false">IF($A304&gt;$C$11,"",IF(N(B304)&lt;=0,0,IF($A304=$C$11,N(B304)+N(D304),MIN($C$12,N(B304)+N(D304)))))</f>
        <v/>
      </c>
      <c r="D304" s="16" t="str">
        <f aca="false">IF($A304&gt;$C$11,"",ROUND(N(B304)*$C$10,2))</f>
        <v/>
      </c>
      <c r="E304" s="16" t="str">
        <f aca="false">IF($A304&gt;$C$11,"",N(C304)-N(D304))</f>
        <v/>
      </c>
      <c r="F304" s="16" t="str">
        <f aca="false">IF($A304&gt;$C$11,"",IF(N(B304)&lt;=0,0,MIN($C$8,N(B304)-N(E304))))</f>
        <v/>
      </c>
      <c r="G304" s="16" t="str">
        <f aca="false">IF($A304&gt;$C$11,"",ROUND(N(B304)-N(E304)-N(F304),2))</f>
        <v/>
      </c>
      <c r="H304" s="16" t="str">
        <f aca="false">IF($A304&gt;$C$11,"",N(H303)+N(D304))</f>
        <v/>
      </c>
    </row>
    <row r="305" customFormat="false" ht="15" hidden="false" customHeight="false" outlineLevel="0" collapsed="false">
      <c r="A305" s="13" t="n">
        <v>289</v>
      </c>
      <c r="B305" s="14" t="str">
        <f aca="false">IF($A305&gt;$C$11,"",N(G304))</f>
        <v/>
      </c>
      <c r="C305" s="14" t="str">
        <f aca="false">IF($A305&gt;$C$11,"",IF(N(B305)&lt;=0,0,IF($A305=$C$11,N(B305)+N(D305),MIN($C$12,N(B305)+N(D305)))))</f>
        <v/>
      </c>
      <c r="D305" s="14" t="str">
        <f aca="false">IF($A305&gt;$C$11,"",ROUND(N(B305)*$C$10,2))</f>
        <v/>
      </c>
      <c r="E305" s="14" t="str">
        <f aca="false">IF($A305&gt;$C$11,"",N(C305)-N(D305))</f>
        <v/>
      </c>
      <c r="F305" s="14" t="str">
        <f aca="false">IF($A305&gt;$C$11,"",IF(N(B305)&lt;=0,0,MIN($C$8,N(B305)-N(E305))))</f>
        <v/>
      </c>
      <c r="G305" s="14" t="str">
        <f aca="false">IF($A305&gt;$C$11,"",ROUND(N(B305)-N(E305)-N(F305),2))</f>
        <v/>
      </c>
      <c r="H305" s="14" t="str">
        <f aca="false">IF($A305&gt;$C$11,"",N(H304)+N(D305))</f>
        <v/>
      </c>
    </row>
    <row r="306" customFormat="false" ht="15" hidden="false" customHeight="false" outlineLevel="0" collapsed="false">
      <c r="A306" s="15" t="n">
        <v>290</v>
      </c>
      <c r="B306" s="16" t="str">
        <f aca="false">IF($A306&gt;$C$11,"",N(G305))</f>
        <v/>
      </c>
      <c r="C306" s="16" t="str">
        <f aca="false">IF($A306&gt;$C$11,"",IF(N(B306)&lt;=0,0,IF($A306=$C$11,N(B306)+N(D306),MIN($C$12,N(B306)+N(D306)))))</f>
        <v/>
      </c>
      <c r="D306" s="16" t="str">
        <f aca="false">IF($A306&gt;$C$11,"",ROUND(N(B306)*$C$10,2))</f>
        <v/>
      </c>
      <c r="E306" s="16" t="str">
        <f aca="false">IF($A306&gt;$C$11,"",N(C306)-N(D306))</f>
        <v/>
      </c>
      <c r="F306" s="16" t="str">
        <f aca="false">IF($A306&gt;$C$11,"",IF(N(B306)&lt;=0,0,MIN($C$8,N(B306)-N(E306))))</f>
        <v/>
      </c>
      <c r="G306" s="16" t="str">
        <f aca="false">IF($A306&gt;$C$11,"",ROUND(N(B306)-N(E306)-N(F306),2))</f>
        <v/>
      </c>
      <c r="H306" s="16" t="str">
        <f aca="false">IF($A306&gt;$C$11,"",N(H305)+N(D306))</f>
        <v/>
      </c>
    </row>
    <row r="307" customFormat="false" ht="15" hidden="false" customHeight="false" outlineLevel="0" collapsed="false">
      <c r="A307" s="13" t="n">
        <v>291</v>
      </c>
      <c r="B307" s="14" t="str">
        <f aca="false">IF($A307&gt;$C$11,"",N(G306))</f>
        <v/>
      </c>
      <c r="C307" s="14" t="str">
        <f aca="false">IF($A307&gt;$C$11,"",IF(N(B307)&lt;=0,0,IF($A307=$C$11,N(B307)+N(D307),MIN($C$12,N(B307)+N(D307)))))</f>
        <v/>
      </c>
      <c r="D307" s="14" t="str">
        <f aca="false">IF($A307&gt;$C$11,"",ROUND(N(B307)*$C$10,2))</f>
        <v/>
      </c>
      <c r="E307" s="14" t="str">
        <f aca="false">IF($A307&gt;$C$11,"",N(C307)-N(D307))</f>
        <v/>
      </c>
      <c r="F307" s="14" t="str">
        <f aca="false">IF($A307&gt;$C$11,"",IF(N(B307)&lt;=0,0,MIN($C$8,N(B307)-N(E307))))</f>
        <v/>
      </c>
      <c r="G307" s="14" t="str">
        <f aca="false">IF($A307&gt;$C$11,"",ROUND(N(B307)-N(E307)-N(F307),2))</f>
        <v/>
      </c>
      <c r="H307" s="14" t="str">
        <f aca="false">IF($A307&gt;$C$11,"",N(H306)+N(D307))</f>
        <v/>
      </c>
    </row>
    <row r="308" customFormat="false" ht="15" hidden="false" customHeight="false" outlineLevel="0" collapsed="false">
      <c r="A308" s="15" t="n">
        <v>292</v>
      </c>
      <c r="B308" s="16" t="str">
        <f aca="false">IF($A308&gt;$C$11,"",N(G307))</f>
        <v/>
      </c>
      <c r="C308" s="16" t="str">
        <f aca="false">IF($A308&gt;$C$11,"",IF(N(B308)&lt;=0,0,IF($A308=$C$11,N(B308)+N(D308),MIN($C$12,N(B308)+N(D308)))))</f>
        <v/>
      </c>
      <c r="D308" s="16" t="str">
        <f aca="false">IF($A308&gt;$C$11,"",ROUND(N(B308)*$C$10,2))</f>
        <v/>
      </c>
      <c r="E308" s="16" t="str">
        <f aca="false">IF($A308&gt;$C$11,"",N(C308)-N(D308))</f>
        <v/>
      </c>
      <c r="F308" s="16" t="str">
        <f aca="false">IF($A308&gt;$C$11,"",IF(N(B308)&lt;=0,0,MIN($C$8,N(B308)-N(E308))))</f>
        <v/>
      </c>
      <c r="G308" s="16" t="str">
        <f aca="false">IF($A308&gt;$C$11,"",ROUND(N(B308)-N(E308)-N(F308),2))</f>
        <v/>
      </c>
      <c r="H308" s="16" t="str">
        <f aca="false">IF($A308&gt;$C$11,"",N(H307)+N(D308))</f>
        <v/>
      </c>
    </row>
    <row r="309" customFormat="false" ht="15" hidden="false" customHeight="false" outlineLevel="0" collapsed="false">
      <c r="A309" s="13" t="n">
        <v>293</v>
      </c>
      <c r="B309" s="14" t="str">
        <f aca="false">IF($A309&gt;$C$11,"",N(G308))</f>
        <v/>
      </c>
      <c r="C309" s="14" t="str">
        <f aca="false">IF($A309&gt;$C$11,"",IF(N(B309)&lt;=0,0,IF($A309=$C$11,N(B309)+N(D309),MIN($C$12,N(B309)+N(D309)))))</f>
        <v/>
      </c>
      <c r="D309" s="14" t="str">
        <f aca="false">IF($A309&gt;$C$11,"",ROUND(N(B309)*$C$10,2))</f>
        <v/>
      </c>
      <c r="E309" s="14" t="str">
        <f aca="false">IF($A309&gt;$C$11,"",N(C309)-N(D309))</f>
        <v/>
      </c>
      <c r="F309" s="14" t="str">
        <f aca="false">IF($A309&gt;$C$11,"",IF(N(B309)&lt;=0,0,MIN($C$8,N(B309)-N(E309))))</f>
        <v/>
      </c>
      <c r="G309" s="14" t="str">
        <f aca="false">IF($A309&gt;$C$11,"",ROUND(N(B309)-N(E309)-N(F309),2))</f>
        <v/>
      </c>
      <c r="H309" s="14" t="str">
        <f aca="false">IF($A309&gt;$C$11,"",N(H308)+N(D309))</f>
        <v/>
      </c>
    </row>
    <row r="310" customFormat="false" ht="15" hidden="false" customHeight="false" outlineLevel="0" collapsed="false">
      <c r="A310" s="15" t="n">
        <v>294</v>
      </c>
      <c r="B310" s="16" t="str">
        <f aca="false">IF($A310&gt;$C$11,"",N(G309))</f>
        <v/>
      </c>
      <c r="C310" s="16" t="str">
        <f aca="false">IF($A310&gt;$C$11,"",IF(N(B310)&lt;=0,0,IF($A310=$C$11,N(B310)+N(D310),MIN($C$12,N(B310)+N(D310)))))</f>
        <v/>
      </c>
      <c r="D310" s="16" t="str">
        <f aca="false">IF($A310&gt;$C$11,"",ROUND(N(B310)*$C$10,2))</f>
        <v/>
      </c>
      <c r="E310" s="16" t="str">
        <f aca="false">IF($A310&gt;$C$11,"",N(C310)-N(D310))</f>
        <v/>
      </c>
      <c r="F310" s="16" t="str">
        <f aca="false">IF($A310&gt;$C$11,"",IF(N(B310)&lt;=0,0,MIN($C$8,N(B310)-N(E310))))</f>
        <v/>
      </c>
      <c r="G310" s="16" t="str">
        <f aca="false">IF($A310&gt;$C$11,"",ROUND(N(B310)-N(E310)-N(F310),2))</f>
        <v/>
      </c>
      <c r="H310" s="16" t="str">
        <f aca="false">IF($A310&gt;$C$11,"",N(H309)+N(D310))</f>
        <v/>
      </c>
    </row>
    <row r="311" customFormat="false" ht="15" hidden="false" customHeight="false" outlineLevel="0" collapsed="false">
      <c r="A311" s="13" t="n">
        <v>295</v>
      </c>
      <c r="B311" s="14" t="str">
        <f aca="false">IF($A311&gt;$C$11,"",N(G310))</f>
        <v/>
      </c>
      <c r="C311" s="14" t="str">
        <f aca="false">IF($A311&gt;$C$11,"",IF(N(B311)&lt;=0,0,IF($A311=$C$11,N(B311)+N(D311),MIN($C$12,N(B311)+N(D311)))))</f>
        <v/>
      </c>
      <c r="D311" s="14" t="str">
        <f aca="false">IF($A311&gt;$C$11,"",ROUND(N(B311)*$C$10,2))</f>
        <v/>
      </c>
      <c r="E311" s="14" t="str">
        <f aca="false">IF($A311&gt;$C$11,"",N(C311)-N(D311))</f>
        <v/>
      </c>
      <c r="F311" s="14" t="str">
        <f aca="false">IF($A311&gt;$C$11,"",IF(N(B311)&lt;=0,0,MIN($C$8,N(B311)-N(E311))))</f>
        <v/>
      </c>
      <c r="G311" s="14" t="str">
        <f aca="false">IF($A311&gt;$C$11,"",ROUND(N(B311)-N(E311)-N(F311),2))</f>
        <v/>
      </c>
      <c r="H311" s="14" t="str">
        <f aca="false">IF($A311&gt;$C$11,"",N(H310)+N(D311))</f>
        <v/>
      </c>
    </row>
    <row r="312" customFormat="false" ht="15" hidden="false" customHeight="false" outlineLevel="0" collapsed="false">
      <c r="A312" s="15" t="n">
        <v>296</v>
      </c>
      <c r="B312" s="16" t="str">
        <f aca="false">IF($A312&gt;$C$11,"",N(G311))</f>
        <v/>
      </c>
      <c r="C312" s="16" t="str">
        <f aca="false">IF($A312&gt;$C$11,"",IF(N(B312)&lt;=0,0,IF($A312=$C$11,N(B312)+N(D312),MIN($C$12,N(B312)+N(D312)))))</f>
        <v/>
      </c>
      <c r="D312" s="16" t="str">
        <f aca="false">IF($A312&gt;$C$11,"",ROUND(N(B312)*$C$10,2))</f>
        <v/>
      </c>
      <c r="E312" s="16" t="str">
        <f aca="false">IF($A312&gt;$C$11,"",N(C312)-N(D312))</f>
        <v/>
      </c>
      <c r="F312" s="16" t="str">
        <f aca="false">IF($A312&gt;$C$11,"",IF(N(B312)&lt;=0,0,MIN($C$8,N(B312)-N(E312))))</f>
        <v/>
      </c>
      <c r="G312" s="16" t="str">
        <f aca="false">IF($A312&gt;$C$11,"",ROUND(N(B312)-N(E312)-N(F312),2))</f>
        <v/>
      </c>
      <c r="H312" s="16" t="str">
        <f aca="false">IF($A312&gt;$C$11,"",N(H311)+N(D312))</f>
        <v/>
      </c>
    </row>
    <row r="313" customFormat="false" ht="15" hidden="false" customHeight="false" outlineLevel="0" collapsed="false">
      <c r="A313" s="13" t="n">
        <v>297</v>
      </c>
      <c r="B313" s="14" t="str">
        <f aca="false">IF($A313&gt;$C$11,"",N(G312))</f>
        <v/>
      </c>
      <c r="C313" s="14" t="str">
        <f aca="false">IF($A313&gt;$C$11,"",IF(N(B313)&lt;=0,0,IF($A313=$C$11,N(B313)+N(D313),MIN($C$12,N(B313)+N(D313)))))</f>
        <v/>
      </c>
      <c r="D313" s="14" t="str">
        <f aca="false">IF($A313&gt;$C$11,"",ROUND(N(B313)*$C$10,2))</f>
        <v/>
      </c>
      <c r="E313" s="14" t="str">
        <f aca="false">IF($A313&gt;$C$11,"",N(C313)-N(D313))</f>
        <v/>
      </c>
      <c r="F313" s="14" t="str">
        <f aca="false">IF($A313&gt;$C$11,"",IF(N(B313)&lt;=0,0,MIN($C$8,N(B313)-N(E313))))</f>
        <v/>
      </c>
      <c r="G313" s="14" t="str">
        <f aca="false">IF($A313&gt;$C$11,"",ROUND(N(B313)-N(E313)-N(F313),2))</f>
        <v/>
      </c>
      <c r="H313" s="14" t="str">
        <f aca="false">IF($A313&gt;$C$11,"",N(H312)+N(D313))</f>
        <v/>
      </c>
    </row>
    <row r="314" customFormat="false" ht="15" hidden="false" customHeight="false" outlineLevel="0" collapsed="false">
      <c r="A314" s="15" t="n">
        <v>298</v>
      </c>
      <c r="B314" s="16" t="str">
        <f aca="false">IF($A314&gt;$C$11,"",N(G313))</f>
        <v/>
      </c>
      <c r="C314" s="16" t="str">
        <f aca="false">IF($A314&gt;$C$11,"",IF(N(B314)&lt;=0,0,IF($A314=$C$11,N(B314)+N(D314),MIN($C$12,N(B314)+N(D314)))))</f>
        <v/>
      </c>
      <c r="D314" s="16" t="str">
        <f aca="false">IF($A314&gt;$C$11,"",ROUND(N(B314)*$C$10,2))</f>
        <v/>
      </c>
      <c r="E314" s="16" t="str">
        <f aca="false">IF($A314&gt;$C$11,"",N(C314)-N(D314))</f>
        <v/>
      </c>
      <c r="F314" s="16" t="str">
        <f aca="false">IF($A314&gt;$C$11,"",IF(N(B314)&lt;=0,0,MIN($C$8,N(B314)-N(E314))))</f>
        <v/>
      </c>
      <c r="G314" s="16" t="str">
        <f aca="false">IF($A314&gt;$C$11,"",ROUND(N(B314)-N(E314)-N(F314),2))</f>
        <v/>
      </c>
      <c r="H314" s="16" t="str">
        <f aca="false">IF($A314&gt;$C$11,"",N(H313)+N(D314))</f>
        <v/>
      </c>
    </row>
    <row r="315" customFormat="false" ht="15" hidden="false" customHeight="false" outlineLevel="0" collapsed="false">
      <c r="A315" s="13" t="n">
        <v>299</v>
      </c>
      <c r="B315" s="14" t="str">
        <f aca="false">IF($A315&gt;$C$11,"",N(G314))</f>
        <v/>
      </c>
      <c r="C315" s="14" t="str">
        <f aca="false">IF($A315&gt;$C$11,"",IF(N(B315)&lt;=0,0,IF($A315=$C$11,N(B315)+N(D315),MIN($C$12,N(B315)+N(D315)))))</f>
        <v/>
      </c>
      <c r="D315" s="14" t="str">
        <f aca="false">IF($A315&gt;$C$11,"",ROUND(N(B315)*$C$10,2))</f>
        <v/>
      </c>
      <c r="E315" s="14" t="str">
        <f aca="false">IF($A315&gt;$C$11,"",N(C315)-N(D315))</f>
        <v/>
      </c>
      <c r="F315" s="14" t="str">
        <f aca="false">IF($A315&gt;$C$11,"",IF(N(B315)&lt;=0,0,MIN($C$8,N(B315)-N(E315))))</f>
        <v/>
      </c>
      <c r="G315" s="14" t="str">
        <f aca="false">IF($A315&gt;$C$11,"",ROUND(N(B315)-N(E315)-N(F315),2))</f>
        <v/>
      </c>
      <c r="H315" s="14" t="str">
        <f aca="false">IF($A315&gt;$C$11,"",N(H314)+N(D315))</f>
        <v/>
      </c>
    </row>
    <row r="316" customFormat="false" ht="15" hidden="false" customHeight="false" outlineLevel="0" collapsed="false">
      <c r="A316" s="15" t="n">
        <v>300</v>
      </c>
      <c r="B316" s="16" t="str">
        <f aca="false">IF($A316&gt;$C$11,"",N(G315))</f>
        <v/>
      </c>
      <c r="C316" s="16" t="str">
        <f aca="false">IF($A316&gt;$C$11,"",IF(N(B316)&lt;=0,0,IF($A316=$C$11,N(B316)+N(D316),MIN($C$12,N(B316)+N(D316)))))</f>
        <v/>
      </c>
      <c r="D316" s="16" t="str">
        <f aca="false">IF($A316&gt;$C$11,"",ROUND(N(B316)*$C$10,2))</f>
        <v/>
      </c>
      <c r="E316" s="16" t="str">
        <f aca="false">IF($A316&gt;$C$11,"",N(C316)-N(D316))</f>
        <v/>
      </c>
      <c r="F316" s="16" t="str">
        <f aca="false">IF($A316&gt;$C$11,"",IF(N(B316)&lt;=0,0,MIN($C$8,N(B316)-N(E316))))</f>
        <v/>
      </c>
      <c r="G316" s="16" t="str">
        <f aca="false">IF($A316&gt;$C$11,"",ROUND(N(B316)-N(E316)-N(F316),2))</f>
        <v/>
      </c>
      <c r="H316" s="16" t="str">
        <f aca="false">IF($A316&gt;$C$11,"",N(H315)+N(D316))</f>
        <v/>
      </c>
    </row>
    <row r="317" customFormat="false" ht="15" hidden="false" customHeight="false" outlineLevel="0" collapsed="false">
      <c r="A317" s="13" t="n">
        <v>301</v>
      </c>
      <c r="B317" s="14" t="str">
        <f aca="false">IF($A317&gt;$C$11,"",N(G316))</f>
        <v/>
      </c>
      <c r="C317" s="14" t="str">
        <f aca="false">IF($A317&gt;$C$11,"",IF(N(B317)&lt;=0,0,IF($A317=$C$11,N(B317)+N(D317),MIN($C$12,N(B317)+N(D317)))))</f>
        <v/>
      </c>
      <c r="D317" s="14" t="str">
        <f aca="false">IF($A317&gt;$C$11,"",ROUND(N(B317)*$C$10,2))</f>
        <v/>
      </c>
      <c r="E317" s="14" t="str">
        <f aca="false">IF($A317&gt;$C$11,"",N(C317)-N(D317))</f>
        <v/>
      </c>
      <c r="F317" s="14" t="str">
        <f aca="false">IF($A317&gt;$C$11,"",IF(N(B317)&lt;=0,0,MIN($C$8,N(B317)-N(E317))))</f>
        <v/>
      </c>
      <c r="G317" s="14" t="str">
        <f aca="false">IF($A317&gt;$C$11,"",ROUND(N(B317)-N(E317)-N(F317),2))</f>
        <v/>
      </c>
      <c r="H317" s="14" t="str">
        <f aca="false">IF($A317&gt;$C$11,"",N(H316)+N(D317))</f>
        <v/>
      </c>
    </row>
    <row r="318" customFormat="false" ht="15" hidden="false" customHeight="false" outlineLevel="0" collapsed="false">
      <c r="A318" s="15" t="n">
        <v>302</v>
      </c>
      <c r="B318" s="16" t="str">
        <f aca="false">IF($A318&gt;$C$11,"",N(G317))</f>
        <v/>
      </c>
      <c r="C318" s="16" t="str">
        <f aca="false">IF($A318&gt;$C$11,"",IF(N(B318)&lt;=0,0,IF($A318=$C$11,N(B318)+N(D318),MIN($C$12,N(B318)+N(D318)))))</f>
        <v/>
      </c>
      <c r="D318" s="16" t="str">
        <f aca="false">IF($A318&gt;$C$11,"",ROUND(N(B318)*$C$10,2))</f>
        <v/>
      </c>
      <c r="E318" s="16" t="str">
        <f aca="false">IF($A318&gt;$C$11,"",N(C318)-N(D318))</f>
        <v/>
      </c>
      <c r="F318" s="16" t="str">
        <f aca="false">IF($A318&gt;$C$11,"",IF(N(B318)&lt;=0,0,MIN($C$8,N(B318)-N(E318))))</f>
        <v/>
      </c>
      <c r="G318" s="16" t="str">
        <f aca="false">IF($A318&gt;$C$11,"",ROUND(N(B318)-N(E318)-N(F318),2))</f>
        <v/>
      </c>
      <c r="H318" s="16" t="str">
        <f aca="false">IF($A318&gt;$C$11,"",N(H317)+N(D318))</f>
        <v/>
      </c>
    </row>
    <row r="319" customFormat="false" ht="15" hidden="false" customHeight="false" outlineLevel="0" collapsed="false">
      <c r="A319" s="13" t="n">
        <v>303</v>
      </c>
      <c r="B319" s="14" t="str">
        <f aca="false">IF($A319&gt;$C$11,"",N(G318))</f>
        <v/>
      </c>
      <c r="C319" s="14" t="str">
        <f aca="false">IF($A319&gt;$C$11,"",IF(N(B319)&lt;=0,0,IF($A319=$C$11,N(B319)+N(D319),MIN($C$12,N(B319)+N(D319)))))</f>
        <v/>
      </c>
      <c r="D319" s="14" t="str">
        <f aca="false">IF($A319&gt;$C$11,"",ROUND(N(B319)*$C$10,2))</f>
        <v/>
      </c>
      <c r="E319" s="14" t="str">
        <f aca="false">IF($A319&gt;$C$11,"",N(C319)-N(D319))</f>
        <v/>
      </c>
      <c r="F319" s="14" t="str">
        <f aca="false">IF($A319&gt;$C$11,"",IF(N(B319)&lt;=0,0,MIN($C$8,N(B319)-N(E319))))</f>
        <v/>
      </c>
      <c r="G319" s="14" t="str">
        <f aca="false">IF($A319&gt;$C$11,"",ROUND(N(B319)-N(E319)-N(F319),2))</f>
        <v/>
      </c>
      <c r="H319" s="14" t="str">
        <f aca="false">IF($A319&gt;$C$11,"",N(H318)+N(D319))</f>
        <v/>
      </c>
    </row>
    <row r="320" customFormat="false" ht="15" hidden="false" customHeight="false" outlineLevel="0" collapsed="false">
      <c r="A320" s="15" t="n">
        <v>304</v>
      </c>
      <c r="B320" s="16" t="str">
        <f aca="false">IF($A320&gt;$C$11,"",N(G319))</f>
        <v/>
      </c>
      <c r="C320" s="16" t="str">
        <f aca="false">IF($A320&gt;$C$11,"",IF(N(B320)&lt;=0,0,IF($A320=$C$11,N(B320)+N(D320),MIN($C$12,N(B320)+N(D320)))))</f>
        <v/>
      </c>
      <c r="D320" s="16" t="str">
        <f aca="false">IF($A320&gt;$C$11,"",ROUND(N(B320)*$C$10,2))</f>
        <v/>
      </c>
      <c r="E320" s="16" t="str">
        <f aca="false">IF($A320&gt;$C$11,"",N(C320)-N(D320))</f>
        <v/>
      </c>
      <c r="F320" s="16" t="str">
        <f aca="false">IF($A320&gt;$C$11,"",IF(N(B320)&lt;=0,0,MIN($C$8,N(B320)-N(E320))))</f>
        <v/>
      </c>
      <c r="G320" s="16" t="str">
        <f aca="false">IF($A320&gt;$C$11,"",ROUND(N(B320)-N(E320)-N(F320),2))</f>
        <v/>
      </c>
      <c r="H320" s="16" t="str">
        <f aca="false">IF($A320&gt;$C$11,"",N(H319)+N(D320))</f>
        <v/>
      </c>
    </row>
    <row r="321" customFormat="false" ht="15" hidden="false" customHeight="false" outlineLevel="0" collapsed="false">
      <c r="A321" s="13" t="n">
        <v>305</v>
      </c>
      <c r="B321" s="14" t="str">
        <f aca="false">IF($A321&gt;$C$11,"",N(G320))</f>
        <v/>
      </c>
      <c r="C321" s="14" t="str">
        <f aca="false">IF($A321&gt;$C$11,"",IF(N(B321)&lt;=0,0,IF($A321=$C$11,N(B321)+N(D321),MIN($C$12,N(B321)+N(D321)))))</f>
        <v/>
      </c>
      <c r="D321" s="14" t="str">
        <f aca="false">IF($A321&gt;$C$11,"",ROUND(N(B321)*$C$10,2))</f>
        <v/>
      </c>
      <c r="E321" s="14" t="str">
        <f aca="false">IF($A321&gt;$C$11,"",N(C321)-N(D321))</f>
        <v/>
      </c>
      <c r="F321" s="14" t="str">
        <f aca="false">IF($A321&gt;$C$11,"",IF(N(B321)&lt;=0,0,MIN($C$8,N(B321)-N(E321))))</f>
        <v/>
      </c>
      <c r="G321" s="14" t="str">
        <f aca="false">IF($A321&gt;$C$11,"",ROUND(N(B321)-N(E321)-N(F321),2))</f>
        <v/>
      </c>
      <c r="H321" s="14" t="str">
        <f aca="false">IF($A321&gt;$C$11,"",N(H320)+N(D321))</f>
        <v/>
      </c>
    </row>
    <row r="322" customFormat="false" ht="15" hidden="false" customHeight="false" outlineLevel="0" collapsed="false">
      <c r="A322" s="15" t="n">
        <v>306</v>
      </c>
      <c r="B322" s="16" t="str">
        <f aca="false">IF($A322&gt;$C$11,"",N(G321))</f>
        <v/>
      </c>
      <c r="C322" s="16" t="str">
        <f aca="false">IF($A322&gt;$C$11,"",IF(N(B322)&lt;=0,0,IF($A322=$C$11,N(B322)+N(D322),MIN($C$12,N(B322)+N(D322)))))</f>
        <v/>
      </c>
      <c r="D322" s="16" t="str">
        <f aca="false">IF($A322&gt;$C$11,"",ROUND(N(B322)*$C$10,2))</f>
        <v/>
      </c>
      <c r="E322" s="16" t="str">
        <f aca="false">IF($A322&gt;$C$11,"",N(C322)-N(D322))</f>
        <v/>
      </c>
      <c r="F322" s="16" t="str">
        <f aca="false">IF($A322&gt;$C$11,"",IF(N(B322)&lt;=0,0,MIN($C$8,N(B322)-N(E322))))</f>
        <v/>
      </c>
      <c r="G322" s="16" t="str">
        <f aca="false">IF($A322&gt;$C$11,"",ROUND(N(B322)-N(E322)-N(F322),2))</f>
        <v/>
      </c>
      <c r="H322" s="16" t="str">
        <f aca="false">IF($A322&gt;$C$11,"",N(H321)+N(D322))</f>
        <v/>
      </c>
    </row>
    <row r="323" customFormat="false" ht="15" hidden="false" customHeight="false" outlineLevel="0" collapsed="false">
      <c r="A323" s="13" t="n">
        <v>307</v>
      </c>
      <c r="B323" s="14" t="str">
        <f aca="false">IF($A323&gt;$C$11,"",N(G322))</f>
        <v/>
      </c>
      <c r="C323" s="14" t="str">
        <f aca="false">IF($A323&gt;$C$11,"",IF(N(B323)&lt;=0,0,IF($A323=$C$11,N(B323)+N(D323),MIN($C$12,N(B323)+N(D323)))))</f>
        <v/>
      </c>
      <c r="D323" s="14" t="str">
        <f aca="false">IF($A323&gt;$C$11,"",ROUND(N(B323)*$C$10,2))</f>
        <v/>
      </c>
      <c r="E323" s="14" t="str">
        <f aca="false">IF($A323&gt;$C$11,"",N(C323)-N(D323))</f>
        <v/>
      </c>
      <c r="F323" s="14" t="str">
        <f aca="false">IF($A323&gt;$C$11,"",IF(N(B323)&lt;=0,0,MIN($C$8,N(B323)-N(E323))))</f>
        <v/>
      </c>
      <c r="G323" s="14" t="str">
        <f aca="false">IF($A323&gt;$C$11,"",ROUND(N(B323)-N(E323)-N(F323),2))</f>
        <v/>
      </c>
      <c r="H323" s="14" t="str">
        <f aca="false">IF($A323&gt;$C$11,"",N(H322)+N(D323))</f>
        <v/>
      </c>
    </row>
    <row r="324" customFormat="false" ht="15" hidden="false" customHeight="false" outlineLevel="0" collapsed="false">
      <c r="A324" s="15" t="n">
        <v>308</v>
      </c>
      <c r="B324" s="16" t="str">
        <f aca="false">IF($A324&gt;$C$11,"",N(G323))</f>
        <v/>
      </c>
      <c r="C324" s="16" t="str">
        <f aca="false">IF($A324&gt;$C$11,"",IF(N(B324)&lt;=0,0,IF($A324=$C$11,N(B324)+N(D324),MIN($C$12,N(B324)+N(D324)))))</f>
        <v/>
      </c>
      <c r="D324" s="16" t="str">
        <f aca="false">IF($A324&gt;$C$11,"",ROUND(N(B324)*$C$10,2))</f>
        <v/>
      </c>
      <c r="E324" s="16" t="str">
        <f aca="false">IF($A324&gt;$C$11,"",N(C324)-N(D324))</f>
        <v/>
      </c>
      <c r="F324" s="16" t="str">
        <f aca="false">IF($A324&gt;$C$11,"",IF(N(B324)&lt;=0,0,MIN($C$8,N(B324)-N(E324))))</f>
        <v/>
      </c>
      <c r="G324" s="16" t="str">
        <f aca="false">IF($A324&gt;$C$11,"",ROUND(N(B324)-N(E324)-N(F324),2))</f>
        <v/>
      </c>
      <c r="H324" s="16" t="str">
        <f aca="false">IF($A324&gt;$C$11,"",N(H323)+N(D324))</f>
        <v/>
      </c>
    </row>
    <row r="325" customFormat="false" ht="15" hidden="false" customHeight="false" outlineLevel="0" collapsed="false">
      <c r="A325" s="13" t="n">
        <v>309</v>
      </c>
      <c r="B325" s="14" t="str">
        <f aca="false">IF($A325&gt;$C$11,"",N(G324))</f>
        <v/>
      </c>
      <c r="C325" s="14" t="str">
        <f aca="false">IF($A325&gt;$C$11,"",IF(N(B325)&lt;=0,0,IF($A325=$C$11,N(B325)+N(D325),MIN($C$12,N(B325)+N(D325)))))</f>
        <v/>
      </c>
      <c r="D325" s="14" t="str">
        <f aca="false">IF($A325&gt;$C$11,"",ROUND(N(B325)*$C$10,2))</f>
        <v/>
      </c>
      <c r="E325" s="14" t="str">
        <f aca="false">IF($A325&gt;$C$11,"",N(C325)-N(D325))</f>
        <v/>
      </c>
      <c r="F325" s="14" t="str">
        <f aca="false">IF($A325&gt;$C$11,"",IF(N(B325)&lt;=0,0,MIN($C$8,N(B325)-N(E325))))</f>
        <v/>
      </c>
      <c r="G325" s="14" t="str">
        <f aca="false">IF($A325&gt;$C$11,"",ROUND(N(B325)-N(E325)-N(F325),2))</f>
        <v/>
      </c>
      <c r="H325" s="14" t="str">
        <f aca="false">IF($A325&gt;$C$11,"",N(H324)+N(D325))</f>
        <v/>
      </c>
    </row>
    <row r="326" customFormat="false" ht="15" hidden="false" customHeight="false" outlineLevel="0" collapsed="false">
      <c r="A326" s="15" t="n">
        <v>310</v>
      </c>
      <c r="B326" s="16" t="str">
        <f aca="false">IF($A326&gt;$C$11,"",N(G325))</f>
        <v/>
      </c>
      <c r="C326" s="16" t="str">
        <f aca="false">IF($A326&gt;$C$11,"",IF(N(B326)&lt;=0,0,IF($A326=$C$11,N(B326)+N(D326),MIN($C$12,N(B326)+N(D326)))))</f>
        <v/>
      </c>
      <c r="D326" s="16" t="str">
        <f aca="false">IF($A326&gt;$C$11,"",ROUND(N(B326)*$C$10,2))</f>
        <v/>
      </c>
      <c r="E326" s="16" t="str">
        <f aca="false">IF($A326&gt;$C$11,"",N(C326)-N(D326))</f>
        <v/>
      </c>
      <c r="F326" s="16" t="str">
        <f aca="false">IF($A326&gt;$C$11,"",IF(N(B326)&lt;=0,0,MIN($C$8,N(B326)-N(E326))))</f>
        <v/>
      </c>
      <c r="G326" s="16" t="str">
        <f aca="false">IF($A326&gt;$C$11,"",ROUND(N(B326)-N(E326)-N(F326),2))</f>
        <v/>
      </c>
      <c r="H326" s="16" t="str">
        <f aca="false">IF($A326&gt;$C$11,"",N(H325)+N(D326))</f>
        <v/>
      </c>
    </row>
    <row r="327" customFormat="false" ht="15" hidden="false" customHeight="false" outlineLevel="0" collapsed="false">
      <c r="A327" s="13" t="n">
        <v>311</v>
      </c>
      <c r="B327" s="14" t="str">
        <f aca="false">IF($A327&gt;$C$11,"",N(G326))</f>
        <v/>
      </c>
      <c r="C327" s="14" t="str">
        <f aca="false">IF($A327&gt;$C$11,"",IF(N(B327)&lt;=0,0,IF($A327=$C$11,N(B327)+N(D327),MIN($C$12,N(B327)+N(D327)))))</f>
        <v/>
      </c>
      <c r="D327" s="14" t="str">
        <f aca="false">IF($A327&gt;$C$11,"",ROUND(N(B327)*$C$10,2))</f>
        <v/>
      </c>
      <c r="E327" s="14" t="str">
        <f aca="false">IF($A327&gt;$C$11,"",N(C327)-N(D327))</f>
        <v/>
      </c>
      <c r="F327" s="14" t="str">
        <f aca="false">IF($A327&gt;$C$11,"",IF(N(B327)&lt;=0,0,MIN($C$8,N(B327)-N(E327))))</f>
        <v/>
      </c>
      <c r="G327" s="14" t="str">
        <f aca="false">IF($A327&gt;$C$11,"",ROUND(N(B327)-N(E327)-N(F327),2))</f>
        <v/>
      </c>
      <c r="H327" s="14" t="str">
        <f aca="false">IF($A327&gt;$C$11,"",N(H326)+N(D327))</f>
        <v/>
      </c>
    </row>
    <row r="328" customFormat="false" ht="15" hidden="false" customHeight="false" outlineLevel="0" collapsed="false">
      <c r="A328" s="15" t="n">
        <v>312</v>
      </c>
      <c r="B328" s="16" t="str">
        <f aca="false">IF($A328&gt;$C$11,"",N(G327))</f>
        <v/>
      </c>
      <c r="C328" s="16" t="str">
        <f aca="false">IF($A328&gt;$C$11,"",IF(N(B328)&lt;=0,0,IF($A328=$C$11,N(B328)+N(D328),MIN($C$12,N(B328)+N(D328)))))</f>
        <v/>
      </c>
      <c r="D328" s="16" t="str">
        <f aca="false">IF($A328&gt;$C$11,"",ROUND(N(B328)*$C$10,2))</f>
        <v/>
      </c>
      <c r="E328" s="16" t="str">
        <f aca="false">IF($A328&gt;$C$11,"",N(C328)-N(D328))</f>
        <v/>
      </c>
      <c r="F328" s="16" t="str">
        <f aca="false">IF($A328&gt;$C$11,"",IF(N(B328)&lt;=0,0,MIN($C$8,N(B328)-N(E328))))</f>
        <v/>
      </c>
      <c r="G328" s="16" t="str">
        <f aca="false">IF($A328&gt;$C$11,"",ROUND(N(B328)-N(E328)-N(F328),2))</f>
        <v/>
      </c>
      <c r="H328" s="16" t="str">
        <f aca="false">IF($A328&gt;$C$11,"",N(H327)+N(D328))</f>
        <v/>
      </c>
    </row>
    <row r="329" customFormat="false" ht="15" hidden="false" customHeight="false" outlineLevel="0" collapsed="false">
      <c r="A329" s="13" t="n">
        <v>313</v>
      </c>
      <c r="B329" s="14" t="str">
        <f aca="false">IF($A329&gt;$C$11,"",N(G328))</f>
        <v/>
      </c>
      <c r="C329" s="14" t="str">
        <f aca="false">IF($A329&gt;$C$11,"",IF(N(B329)&lt;=0,0,IF($A329=$C$11,N(B329)+N(D329),MIN($C$12,N(B329)+N(D329)))))</f>
        <v/>
      </c>
      <c r="D329" s="14" t="str">
        <f aca="false">IF($A329&gt;$C$11,"",ROUND(N(B329)*$C$10,2))</f>
        <v/>
      </c>
      <c r="E329" s="14" t="str">
        <f aca="false">IF($A329&gt;$C$11,"",N(C329)-N(D329))</f>
        <v/>
      </c>
      <c r="F329" s="14" t="str">
        <f aca="false">IF($A329&gt;$C$11,"",IF(N(B329)&lt;=0,0,MIN($C$8,N(B329)-N(E329))))</f>
        <v/>
      </c>
      <c r="G329" s="14" t="str">
        <f aca="false">IF($A329&gt;$C$11,"",ROUND(N(B329)-N(E329)-N(F329),2))</f>
        <v/>
      </c>
      <c r="H329" s="14" t="str">
        <f aca="false">IF($A329&gt;$C$11,"",N(H328)+N(D329))</f>
        <v/>
      </c>
    </row>
    <row r="330" customFormat="false" ht="15" hidden="false" customHeight="false" outlineLevel="0" collapsed="false">
      <c r="A330" s="15" t="n">
        <v>314</v>
      </c>
      <c r="B330" s="16" t="str">
        <f aca="false">IF($A330&gt;$C$11,"",N(G329))</f>
        <v/>
      </c>
      <c r="C330" s="16" t="str">
        <f aca="false">IF($A330&gt;$C$11,"",IF(N(B330)&lt;=0,0,IF($A330=$C$11,N(B330)+N(D330),MIN($C$12,N(B330)+N(D330)))))</f>
        <v/>
      </c>
      <c r="D330" s="16" t="str">
        <f aca="false">IF($A330&gt;$C$11,"",ROUND(N(B330)*$C$10,2))</f>
        <v/>
      </c>
      <c r="E330" s="16" t="str">
        <f aca="false">IF($A330&gt;$C$11,"",N(C330)-N(D330))</f>
        <v/>
      </c>
      <c r="F330" s="16" t="str">
        <f aca="false">IF($A330&gt;$C$11,"",IF(N(B330)&lt;=0,0,MIN($C$8,N(B330)-N(E330))))</f>
        <v/>
      </c>
      <c r="G330" s="16" t="str">
        <f aca="false">IF($A330&gt;$C$11,"",ROUND(N(B330)-N(E330)-N(F330),2))</f>
        <v/>
      </c>
      <c r="H330" s="16" t="str">
        <f aca="false">IF($A330&gt;$C$11,"",N(H329)+N(D330))</f>
        <v/>
      </c>
    </row>
    <row r="331" customFormat="false" ht="15" hidden="false" customHeight="false" outlineLevel="0" collapsed="false">
      <c r="A331" s="13" t="n">
        <v>315</v>
      </c>
      <c r="B331" s="14" t="str">
        <f aca="false">IF($A331&gt;$C$11,"",N(G330))</f>
        <v/>
      </c>
      <c r="C331" s="14" t="str">
        <f aca="false">IF($A331&gt;$C$11,"",IF(N(B331)&lt;=0,0,IF($A331=$C$11,N(B331)+N(D331),MIN($C$12,N(B331)+N(D331)))))</f>
        <v/>
      </c>
      <c r="D331" s="14" t="str">
        <f aca="false">IF($A331&gt;$C$11,"",ROUND(N(B331)*$C$10,2))</f>
        <v/>
      </c>
      <c r="E331" s="14" t="str">
        <f aca="false">IF($A331&gt;$C$11,"",N(C331)-N(D331))</f>
        <v/>
      </c>
      <c r="F331" s="14" t="str">
        <f aca="false">IF($A331&gt;$C$11,"",IF(N(B331)&lt;=0,0,MIN($C$8,N(B331)-N(E331))))</f>
        <v/>
      </c>
      <c r="G331" s="14" t="str">
        <f aca="false">IF($A331&gt;$C$11,"",ROUND(N(B331)-N(E331)-N(F331),2))</f>
        <v/>
      </c>
      <c r="H331" s="14" t="str">
        <f aca="false">IF($A331&gt;$C$11,"",N(H330)+N(D331))</f>
        <v/>
      </c>
    </row>
    <row r="332" customFormat="false" ht="15" hidden="false" customHeight="false" outlineLevel="0" collapsed="false">
      <c r="A332" s="15" t="n">
        <v>316</v>
      </c>
      <c r="B332" s="16" t="str">
        <f aca="false">IF($A332&gt;$C$11,"",N(G331))</f>
        <v/>
      </c>
      <c r="C332" s="16" t="str">
        <f aca="false">IF($A332&gt;$C$11,"",IF(N(B332)&lt;=0,0,IF($A332=$C$11,N(B332)+N(D332),MIN($C$12,N(B332)+N(D332)))))</f>
        <v/>
      </c>
      <c r="D332" s="16" t="str">
        <f aca="false">IF($A332&gt;$C$11,"",ROUND(N(B332)*$C$10,2))</f>
        <v/>
      </c>
      <c r="E332" s="16" t="str">
        <f aca="false">IF($A332&gt;$C$11,"",N(C332)-N(D332))</f>
        <v/>
      </c>
      <c r="F332" s="16" t="str">
        <f aca="false">IF($A332&gt;$C$11,"",IF(N(B332)&lt;=0,0,MIN($C$8,N(B332)-N(E332))))</f>
        <v/>
      </c>
      <c r="G332" s="16" t="str">
        <f aca="false">IF($A332&gt;$C$11,"",ROUND(N(B332)-N(E332)-N(F332),2))</f>
        <v/>
      </c>
      <c r="H332" s="16" t="str">
        <f aca="false">IF($A332&gt;$C$11,"",N(H331)+N(D332))</f>
        <v/>
      </c>
    </row>
    <row r="333" customFormat="false" ht="15" hidden="false" customHeight="false" outlineLevel="0" collapsed="false">
      <c r="A333" s="13" t="n">
        <v>317</v>
      </c>
      <c r="B333" s="14" t="str">
        <f aca="false">IF($A333&gt;$C$11,"",N(G332))</f>
        <v/>
      </c>
      <c r="C333" s="14" t="str">
        <f aca="false">IF($A333&gt;$C$11,"",IF(N(B333)&lt;=0,0,IF($A333=$C$11,N(B333)+N(D333),MIN($C$12,N(B333)+N(D333)))))</f>
        <v/>
      </c>
      <c r="D333" s="14" t="str">
        <f aca="false">IF($A333&gt;$C$11,"",ROUND(N(B333)*$C$10,2))</f>
        <v/>
      </c>
      <c r="E333" s="14" t="str">
        <f aca="false">IF($A333&gt;$C$11,"",N(C333)-N(D333))</f>
        <v/>
      </c>
      <c r="F333" s="14" t="str">
        <f aca="false">IF($A333&gt;$C$11,"",IF(N(B333)&lt;=0,0,MIN($C$8,N(B333)-N(E333))))</f>
        <v/>
      </c>
      <c r="G333" s="14" t="str">
        <f aca="false">IF($A333&gt;$C$11,"",ROUND(N(B333)-N(E333)-N(F333),2))</f>
        <v/>
      </c>
      <c r="H333" s="14" t="str">
        <f aca="false">IF($A333&gt;$C$11,"",N(H332)+N(D333))</f>
        <v/>
      </c>
    </row>
    <row r="334" customFormat="false" ht="15" hidden="false" customHeight="false" outlineLevel="0" collapsed="false">
      <c r="A334" s="15" t="n">
        <v>318</v>
      </c>
      <c r="B334" s="16" t="str">
        <f aca="false">IF($A334&gt;$C$11,"",N(G333))</f>
        <v/>
      </c>
      <c r="C334" s="16" t="str">
        <f aca="false">IF($A334&gt;$C$11,"",IF(N(B334)&lt;=0,0,IF($A334=$C$11,N(B334)+N(D334),MIN($C$12,N(B334)+N(D334)))))</f>
        <v/>
      </c>
      <c r="D334" s="16" t="str">
        <f aca="false">IF($A334&gt;$C$11,"",ROUND(N(B334)*$C$10,2))</f>
        <v/>
      </c>
      <c r="E334" s="16" t="str">
        <f aca="false">IF($A334&gt;$C$11,"",N(C334)-N(D334))</f>
        <v/>
      </c>
      <c r="F334" s="16" t="str">
        <f aca="false">IF($A334&gt;$C$11,"",IF(N(B334)&lt;=0,0,MIN($C$8,N(B334)-N(E334))))</f>
        <v/>
      </c>
      <c r="G334" s="16" t="str">
        <f aca="false">IF($A334&gt;$C$11,"",ROUND(N(B334)-N(E334)-N(F334),2))</f>
        <v/>
      </c>
      <c r="H334" s="16" t="str">
        <f aca="false">IF($A334&gt;$C$11,"",N(H333)+N(D334))</f>
        <v/>
      </c>
    </row>
    <row r="335" customFormat="false" ht="15" hidden="false" customHeight="false" outlineLevel="0" collapsed="false">
      <c r="A335" s="13" t="n">
        <v>319</v>
      </c>
      <c r="B335" s="14" t="str">
        <f aca="false">IF($A335&gt;$C$11,"",N(G334))</f>
        <v/>
      </c>
      <c r="C335" s="14" t="str">
        <f aca="false">IF($A335&gt;$C$11,"",IF(N(B335)&lt;=0,0,IF($A335=$C$11,N(B335)+N(D335),MIN($C$12,N(B335)+N(D335)))))</f>
        <v/>
      </c>
      <c r="D335" s="14" t="str">
        <f aca="false">IF($A335&gt;$C$11,"",ROUND(N(B335)*$C$10,2))</f>
        <v/>
      </c>
      <c r="E335" s="14" t="str">
        <f aca="false">IF($A335&gt;$C$11,"",N(C335)-N(D335))</f>
        <v/>
      </c>
      <c r="F335" s="14" t="str">
        <f aca="false">IF($A335&gt;$C$11,"",IF(N(B335)&lt;=0,0,MIN($C$8,N(B335)-N(E335))))</f>
        <v/>
      </c>
      <c r="G335" s="14" t="str">
        <f aca="false">IF($A335&gt;$C$11,"",ROUND(N(B335)-N(E335)-N(F335),2))</f>
        <v/>
      </c>
      <c r="H335" s="14" t="str">
        <f aca="false">IF($A335&gt;$C$11,"",N(H334)+N(D335))</f>
        <v/>
      </c>
    </row>
    <row r="336" customFormat="false" ht="15" hidden="false" customHeight="false" outlineLevel="0" collapsed="false">
      <c r="A336" s="15" t="n">
        <v>320</v>
      </c>
      <c r="B336" s="16" t="str">
        <f aca="false">IF($A336&gt;$C$11,"",N(G335))</f>
        <v/>
      </c>
      <c r="C336" s="16" t="str">
        <f aca="false">IF($A336&gt;$C$11,"",IF(N(B336)&lt;=0,0,IF($A336=$C$11,N(B336)+N(D336),MIN($C$12,N(B336)+N(D336)))))</f>
        <v/>
      </c>
      <c r="D336" s="16" t="str">
        <f aca="false">IF($A336&gt;$C$11,"",ROUND(N(B336)*$C$10,2))</f>
        <v/>
      </c>
      <c r="E336" s="16" t="str">
        <f aca="false">IF($A336&gt;$C$11,"",N(C336)-N(D336))</f>
        <v/>
      </c>
      <c r="F336" s="16" t="str">
        <f aca="false">IF($A336&gt;$C$11,"",IF(N(B336)&lt;=0,0,MIN($C$8,N(B336)-N(E336))))</f>
        <v/>
      </c>
      <c r="G336" s="16" t="str">
        <f aca="false">IF($A336&gt;$C$11,"",ROUND(N(B336)-N(E336)-N(F336),2))</f>
        <v/>
      </c>
      <c r="H336" s="16" t="str">
        <f aca="false">IF($A336&gt;$C$11,"",N(H335)+N(D336))</f>
        <v/>
      </c>
    </row>
    <row r="337" customFormat="false" ht="15" hidden="false" customHeight="false" outlineLevel="0" collapsed="false">
      <c r="A337" s="13" t="n">
        <v>321</v>
      </c>
      <c r="B337" s="14" t="str">
        <f aca="false">IF($A337&gt;$C$11,"",N(G336))</f>
        <v/>
      </c>
      <c r="C337" s="14" t="str">
        <f aca="false">IF($A337&gt;$C$11,"",IF(N(B337)&lt;=0,0,IF($A337=$C$11,N(B337)+N(D337),MIN($C$12,N(B337)+N(D337)))))</f>
        <v/>
      </c>
      <c r="D337" s="14" t="str">
        <f aca="false">IF($A337&gt;$C$11,"",ROUND(N(B337)*$C$10,2))</f>
        <v/>
      </c>
      <c r="E337" s="14" t="str">
        <f aca="false">IF($A337&gt;$C$11,"",N(C337)-N(D337))</f>
        <v/>
      </c>
      <c r="F337" s="14" t="str">
        <f aca="false">IF($A337&gt;$C$11,"",IF(N(B337)&lt;=0,0,MIN($C$8,N(B337)-N(E337))))</f>
        <v/>
      </c>
      <c r="G337" s="14" t="str">
        <f aca="false">IF($A337&gt;$C$11,"",ROUND(N(B337)-N(E337)-N(F337),2))</f>
        <v/>
      </c>
      <c r="H337" s="14" t="str">
        <f aca="false">IF($A337&gt;$C$11,"",N(H336)+N(D337))</f>
        <v/>
      </c>
    </row>
    <row r="338" customFormat="false" ht="15" hidden="false" customHeight="false" outlineLevel="0" collapsed="false">
      <c r="A338" s="15" t="n">
        <v>322</v>
      </c>
      <c r="B338" s="16" t="str">
        <f aca="false">IF($A338&gt;$C$11,"",N(G337))</f>
        <v/>
      </c>
      <c r="C338" s="16" t="str">
        <f aca="false">IF($A338&gt;$C$11,"",IF(N(B338)&lt;=0,0,IF($A338=$C$11,N(B338)+N(D338),MIN($C$12,N(B338)+N(D338)))))</f>
        <v/>
      </c>
      <c r="D338" s="16" t="str">
        <f aca="false">IF($A338&gt;$C$11,"",ROUND(N(B338)*$C$10,2))</f>
        <v/>
      </c>
      <c r="E338" s="16" t="str">
        <f aca="false">IF($A338&gt;$C$11,"",N(C338)-N(D338))</f>
        <v/>
      </c>
      <c r="F338" s="16" t="str">
        <f aca="false">IF($A338&gt;$C$11,"",IF(N(B338)&lt;=0,0,MIN($C$8,N(B338)-N(E338))))</f>
        <v/>
      </c>
      <c r="G338" s="16" t="str">
        <f aca="false">IF($A338&gt;$C$11,"",ROUND(N(B338)-N(E338)-N(F338),2))</f>
        <v/>
      </c>
      <c r="H338" s="16" t="str">
        <f aca="false">IF($A338&gt;$C$11,"",N(H337)+N(D338))</f>
        <v/>
      </c>
    </row>
    <row r="339" customFormat="false" ht="15" hidden="false" customHeight="false" outlineLevel="0" collapsed="false">
      <c r="A339" s="13" t="n">
        <v>323</v>
      </c>
      <c r="B339" s="14" t="str">
        <f aca="false">IF($A339&gt;$C$11,"",N(G338))</f>
        <v/>
      </c>
      <c r="C339" s="14" t="str">
        <f aca="false">IF($A339&gt;$C$11,"",IF(N(B339)&lt;=0,0,IF($A339=$C$11,N(B339)+N(D339),MIN($C$12,N(B339)+N(D339)))))</f>
        <v/>
      </c>
      <c r="D339" s="14" t="str">
        <f aca="false">IF($A339&gt;$C$11,"",ROUND(N(B339)*$C$10,2))</f>
        <v/>
      </c>
      <c r="E339" s="14" t="str">
        <f aca="false">IF($A339&gt;$C$11,"",N(C339)-N(D339))</f>
        <v/>
      </c>
      <c r="F339" s="14" t="str">
        <f aca="false">IF($A339&gt;$C$11,"",IF(N(B339)&lt;=0,0,MIN($C$8,N(B339)-N(E339))))</f>
        <v/>
      </c>
      <c r="G339" s="14" t="str">
        <f aca="false">IF($A339&gt;$C$11,"",ROUND(N(B339)-N(E339)-N(F339),2))</f>
        <v/>
      </c>
      <c r="H339" s="14" t="str">
        <f aca="false">IF($A339&gt;$C$11,"",N(H338)+N(D339))</f>
        <v/>
      </c>
    </row>
    <row r="340" customFormat="false" ht="15" hidden="false" customHeight="false" outlineLevel="0" collapsed="false">
      <c r="A340" s="15" t="n">
        <v>324</v>
      </c>
      <c r="B340" s="16" t="str">
        <f aca="false">IF($A340&gt;$C$11,"",N(G339))</f>
        <v/>
      </c>
      <c r="C340" s="16" t="str">
        <f aca="false">IF($A340&gt;$C$11,"",IF(N(B340)&lt;=0,0,IF($A340=$C$11,N(B340)+N(D340),MIN($C$12,N(B340)+N(D340)))))</f>
        <v/>
      </c>
      <c r="D340" s="16" t="str">
        <f aca="false">IF($A340&gt;$C$11,"",ROUND(N(B340)*$C$10,2))</f>
        <v/>
      </c>
      <c r="E340" s="16" t="str">
        <f aca="false">IF($A340&gt;$C$11,"",N(C340)-N(D340))</f>
        <v/>
      </c>
      <c r="F340" s="16" t="str">
        <f aca="false">IF($A340&gt;$C$11,"",IF(N(B340)&lt;=0,0,MIN($C$8,N(B340)-N(E340))))</f>
        <v/>
      </c>
      <c r="G340" s="16" t="str">
        <f aca="false">IF($A340&gt;$C$11,"",ROUND(N(B340)-N(E340)-N(F340),2))</f>
        <v/>
      </c>
      <c r="H340" s="16" t="str">
        <f aca="false">IF($A340&gt;$C$11,"",N(H339)+N(D340))</f>
        <v/>
      </c>
    </row>
    <row r="341" customFormat="false" ht="15" hidden="false" customHeight="false" outlineLevel="0" collapsed="false">
      <c r="A341" s="13" t="n">
        <v>325</v>
      </c>
      <c r="B341" s="14" t="str">
        <f aca="false">IF($A341&gt;$C$11,"",N(G340))</f>
        <v/>
      </c>
      <c r="C341" s="14" t="str">
        <f aca="false">IF($A341&gt;$C$11,"",IF(N(B341)&lt;=0,0,IF($A341=$C$11,N(B341)+N(D341),MIN($C$12,N(B341)+N(D341)))))</f>
        <v/>
      </c>
      <c r="D341" s="14" t="str">
        <f aca="false">IF($A341&gt;$C$11,"",ROUND(N(B341)*$C$10,2))</f>
        <v/>
      </c>
      <c r="E341" s="14" t="str">
        <f aca="false">IF($A341&gt;$C$11,"",N(C341)-N(D341))</f>
        <v/>
      </c>
      <c r="F341" s="14" t="str">
        <f aca="false">IF($A341&gt;$C$11,"",IF(N(B341)&lt;=0,0,MIN($C$8,N(B341)-N(E341))))</f>
        <v/>
      </c>
      <c r="G341" s="14" t="str">
        <f aca="false">IF($A341&gt;$C$11,"",ROUND(N(B341)-N(E341)-N(F341),2))</f>
        <v/>
      </c>
      <c r="H341" s="14" t="str">
        <f aca="false">IF($A341&gt;$C$11,"",N(H340)+N(D341))</f>
        <v/>
      </c>
    </row>
    <row r="342" customFormat="false" ht="15" hidden="false" customHeight="false" outlineLevel="0" collapsed="false">
      <c r="A342" s="15" t="n">
        <v>326</v>
      </c>
      <c r="B342" s="16" t="str">
        <f aca="false">IF($A342&gt;$C$11,"",N(G341))</f>
        <v/>
      </c>
      <c r="C342" s="16" t="str">
        <f aca="false">IF($A342&gt;$C$11,"",IF(N(B342)&lt;=0,0,IF($A342=$C$11,N(B342)+N(D342),MIN($C$12,N(B342)+N(D342)))))</f>
        <v/>
      </c>
      <c r="D342" s="16" t="str">
        <f aca="false">IF($A342&gt;$C$11,"",ROUND(N(B342)*$C$10,2))</f>
        <v/>
      </c>
      <c r="E342" s="16" t="str">
        <f aca="false">IF($A342&gt;$C$11,"",N(C342)-N(D342))</f>
        <v/>
      </c>
      <c r="F342" s="16" t="str">
        <f aca="false">IF($A342&gt;$C$11,"",IF(N(B342)&lt;=0,0,MIN($C$8,N(B342)-N(E342))))</f>
        <v/>
      </c>
      <c r="G342" s="16" t="str">
        <f aca="false">IF($A342&gt;$C$11,"",ROUND(N(B342)-N(E342)-N(F342),2))</f>
        <v/>
      </c>
      <c r="H342" s="16" t="str">
        <f aca="false">IF($A342&gt;$C$11,"",N(H341)+N(D342))</f>
        <v/>
      </c>
    </row>
    <row r="343" customFormat="false" ht="15" hidden="false" customHeight="false" outlineLevel="0" collapsed="false">
      <c r="A343" s="13" t="n">
        <v>327</v>
      </c>
      <c r="B343" s="14" t="str">
        <f aca="false">IF($A343&gt;$C$11,"",N(G342))</f>
        <v/>
      </c>
      <c r="C343" s="14" t="str">
        <f aca="false">IF($A343&gt;$C$11,"",IF(N(B343)&lt;=0,0,IF($A343=$C$11,N(B343)+N(D343),MIN($C$12,N(B343)+N(D343)))))</f>
        <v/>
      </c>
      <c r="D343" s="14" t="str">
        <f aca="false">IF($A343&gt;$C$11,"",ROUND(N(B343)*$C$10,2))</f>
        <v/>
      </c>
      <c r="E343" s="14" t="str">
        <f aca="false">IF($A343&gt;$C$11,"",N(C343)-N(D343))</f>
        <v/>
      </c>
      <c r="F343" s="14" t="str">
        <f aca="false">IF($A343&gt;$C$11,"",IF(N(B343)&lt;=0,0,MIN($C$8,N(B343)-N(E343))))</f>
        <v/>
      </c>
      <c r="G343" s="14" t="str">
        <f aca="false">IF($A343&gt;$C$11,"",ROUND(N(B343)-N(E343)-N(F343),2))</f>
        <v/>
      </c>
      <c r="H343" s="14" t="str">
        <f aca="false">IF($A343&gt;$C$11,"",N(H342)+N(D343))</f>
        <v/>
      </c>
    </row>
    <row r="344" customFormat="false" ht="15" hidden="false" customHeight="false" outlineLevel="0" collapsed="false">
      <c r="A344" s="15" t="n">
        <v>328</v>
      </c>
      <c r="B344" s="16" t="str">
        <f aca="false">IF($A344&gt;$C$11,"",N(G343))</f>
        <v/>
      </c>
      <c r="C344" s="16" t="str">
        <f aca="false">IF($A344&gt;$C$11,"",IF(N(B344)&lt;=0,0,IF($A344=$C$11,N(B344)+N(D344),MIN($C$12,N(B344)+N(D344)))))</f>
        <v/>
      </c>
      <c r="D344" s="16" t="str">
        <f aca="false">IF($A344&gt;$C$11,"",ROUND(N(B344)*$C$10,2))</f>
        <v/>
      </c>
      <c r="E344" s="16" t="str">
        <f aca="false">IF($A344&gt;$C$11,"",N(C344)-N(D344))</f>
        <v/>
      </c>
      <c r="F344" s="16" t="str">
        <f aca="false">IF($A344&gt;$C$11,"",IF(N(B344)&lt;=0,0,MIN($C$8,N(B344)-N(E344))))</f>
        <v/>
      </c>
      <c r="G344" s="16" t="str">
        <f aca="false">IF($A344&gt;$C$11,"",ROUND(N(B344)-N(E344)-N(F344),2))</f>
        <v/>
      </c>
      <c r="H344" s="16" t="str">
        <f aca="false">IF($A344&gt;$C$11,"",N(H343)+N(D344))</f>
        <v/>
      </c>
    </row>
    <row r="345" customFormat="false" ht="15" hidden="false" customHeight="false" outlineLevel="0" collapsed="false">
      <c r="A345" s="13" t="n">
        <v>329</v>
      </c>
      <c r="B345" s="14" t="str">
        <f aca="false">IF($A345&gt;$C$11,"",N(G344))</f>
        <v/>
      </c>
      <c r="C345" s="14" t="str">
        <f aca="false">IF($A345&gt;$C$11,"",IF(N(B345)&lt;=0,0,IF($A345=$C$11,N(B345)+N(D345),MIN($C$12,N(B345)+N(D345)))))</f>
        <v/>
      </c>
      <c r="D345" s="14" t="str">
        <f aca="false">IF($A345&gt;$C$11,"",ROUND(N(B345)*$C$10,2))</f>
        <v/>
      </c>
      <c r="E345" s="14" t="str">
        <f aca="false">IF($A345&gt;$C$11,"",N(C345)-N(D345))</f>
        <v/>
      </c>
      <c r="F345" s="14" t="str">
        <f aca="false">IF($A345&gt;$C$11,"",IF(N(B345)&lt;=0,0,MIN($C$8,N(B345)-N(E345))))</f>
        <v/>
      </c>
      <c r="G345" s="14" t="str">
        <f aca="false">IF($A345&gt;$C$11,"",ROUND(N(B345)-N(E345)-N(F345),2))</f>
        <v/>
      </c>
      <c r="H345" s="14" t="str">
        <f aca="false">IF($A345&gt;$C$11,"",N(H344)+N(D345))</f>
        <v/>
      </c>
    </row>
    <row r="346" customFormat="false" ht="15" hidden="false" customHeight="false" outlineLevel="0" collapsed="false">
      <c r="A346" s="15" t="n">
        <v>330</v>
      </c>
      <c r="B346" s="16" t="str">
        <f aca="false">IF($A346&gt;$C$11,"",N(G345))</f>
        <v/>
      </c>
      <c r="C346" s="16" t="str">
        <f aca="false">IF($A346&gt;$C$11,"",IF(N(B346)&lt;=0,0,IF($A346=$C$11,N(B346)+N(D346),MIN($C$12,N(B346)+N(D346)))))</f>
        <v/>
      </c>
      <c r="D346" s="16" t="str">
        <f aca="false">IF($A346&gt;$C$11,"",ROUND(N(B346)*$C$10,2))</f>
        <v/>
      </c>
      <c r="E346" s="16" t="str">
        <f aca="false">IF($A346&gt;$C$11,"",N(C346)-N(D346))</f>
        <v/>
      </c>
      <c r="F346" s="16" t="str">
        <f aca="false">IF($A346&gt;$C$11,"",IF(N(B346)&lt;=0,0,MIN($C$8,N(B346)-N(E346))))</f>
        <v/>
      </c>
      <c r="G346" s="16" t="str">
        <f aca="false">IF($A346&gt;$C$11,"",ROUND(N(B346)-N(E346)-N(F346),2))</f>
        <v/>
      </c>
      <c r="H346" s="16" t="str">
        <f aca="false">IF($A346&gt;$C$11,"",N(H345)+N(D346))</f>
        <v/>
      </c>
    </row>
    <row r="347" customFormat="false" ht="15" hidden="false" customHeight="false" outlineLevel="0" collapsed="false">
      <c r="A347" s="13" t="n">
        <v>331</v>
      </c>
      <c r="B347" s="14" t="str">
        <f aca="false">IF($A347&gt;$C$11,"",N(G346))</f>
        <v/>
      </c>
      <c r="C347" s="14" t="str">
        <f aca="false">IF($A347&gt;$C$11,"",IF(N(B347)&lt;=0,0,IF($A347=$C$11,N(B347)+N(D347),MIN($C$12,N(B347)+N(D347)))))</f>
        <v/>
      </c>
      <c r="D347" s="14" t="str">
        <f aca="false">IF($A347&gt;$C$11,"",ROUND(N(B347)*$C$10,2))</f>
        <v/>
      </c>
      <c r="E347" s="14" t="str">
        <f aca="false">IF($A347&gt;$C$11,"",N(C347)-N(D347))</f>
        <v/>
      </c>
      <c r="F347" s="14" t="str">
        <f aca="false">IF($A347&gt;$C$11,"",IF(N(B347)&lt;=0,0,MIN($C$8,N(B347)-N(E347))))</f>
        <v/>
      </c>
      <c r="G347" s="14" t="str">
        <f aca="false">IF($A347&gt;$C$11,"",ROUND(N(B347)-N(E347)-N(F347),2))</f>
        <v/>
      </c>
      <c r="H347" s="14" t="str">
        <f aca="false">IF($A347&gt;$C$11,"",N(H346)+N(D347))</f>
        <v/>
      </c>
    </row>
    <row r="348" customFormat="false" ht="15" hidden="false" customHeight="false" outlineLevel="0" collapsed="false">
      <c r="A348" s="15" t="n">
        <v>332</v>
      </c>
      <c r="B348" s="16" t="str">
        <f aca="false">IF($A348&gt;$C$11,"",N(G347))</f>
        <v/>
      </c>
      <c r="C348" s="16" t="str">
        <f aca="false">IF($A348&gt;$C$11,"",IF(N(B348)&lt;=0,0,IF($A348=$C$11,N(B348)+N(D348),MIN($C$12,N(B348)+N(D348)))))</f>
        <v/>
      </c>
      <c r="D348" s="16" t="str">
        <f aca="false">IF($A348&gt;$C$11,"",ROUND(N(B348)*$C$10,2))</f>
        <v/>
      </c>
      <c r="E348" s="16" t="str">
        <f aca="false">IF($A348&gt;$C$11,"",N(C348)-N(D348))</f>
        <v/>
      </c>
      <c r="F348" s="16" t="str">
        <f aca="false">IF($A348&gt;$C$11,"",IF(N(B348)&lt;=0,0,MIN($C$8,N(B348)-N(E348))))</f>
        <v/>
      </c>
      <c r="G348" s="16" t="str">
        <f aca="false">IF($A348&gt;$C$11,"",ROUND(N(B348)-N(E348)-N(F348),2))</f>
        <v/>
      </c>
      <c r="H348" s="16" t="str">
        <f aca="false">IF($A348&gt;$C$11,"",N(H347)+N(D348))</f>
        <v/>
      </c>
    </row>
    <row r="349" customFormat="false" ht="15" hidden="false" customHeight="false" outlineLevel="0" collapsed="false">
      <c r="A349" s="13" t="n">
        <v>333</v>
      </c>
      <c r="B349" s="14" t="str">
        <f aca="false">IF($A349&gt;$C$11,"",N(G348))</f>
        <v/>
      </c>
      <c r="C349" s="14" t="str">
        <f aca="false">IF($A349&gt;$C$11,"",IF(N(B349)&lt;=0,0,IF($A349=$C$11,N(B349)+N(D349),MIN($C$12,N(B349)+N(D349)))))</f>
        <v/>
      </c>
      <c r="D349" s="14" t="str">
        <f aca="false">IF($A349&gt;$C$11,"",ROUND(N(B349)*$C$10,2))</f>
        <v/>
      </c>
      <c r="E349" s="14" t="str">
        <f aca="false">IF($A349&gt;$C$11,"",N(C349)-N(D349))</f>
        <v/>
      </c>
      <c r="F349" s="14" t="str">
        <f aca="false">IF($A349&gt;$C$11,"",IF(N(B349)&lt;=0,0,MIN($C$8,N(B349)-N(E349))))</f>
        <v/>
      </c>
      <c r="G349" s="14" t="str">
        <f aca="false">IF($A349&gt;$C$11,"",ROUND(N(B349)-N(E349)-N(F349),2))</f>
        <v/>
      </c>
      <c r="H349" s="14" t="str">
        <f aca="false">IF($A349&gt;$C$11,"",N(H348)+N(D349))</f>
        <v/>
      </c>
    </row>
    <row r="350" customFormat="false" ht="15" hidden="false" customHeight="false" outlineLevel="0" collapsed="false">
      <c r="A350" s="15" t="n">
        <v>334</v>
      </c>
      <c r="B350" s="16" t="str">
        <f aca="false">IF($A350&gt;$C$11,"",N(G349))</f>
        <v/>
      </c>
      <c r="C350" s="16" t="str">
        <f aca="false">IF($A350&gt;$C$11,"",IF(N(B350)&lt;=0,0,IF($A350=$C$11,N(B350)+N(D350),MIN($C$12,N(B350)+N(D350)))))</f>
        <v/>
      </c>
      <c r="D350" s="16" t="str">
        <f aca="false">IF($A350&gt;$C$11,"",ROUND(N(B350)*$C$10,2))</f>
        <v/>
      </c>
      <c r="E350" s="16" t="str">
        <f aca="false">IF($A350&gt;$C$11,"",N(C350)-N(D350))</f>
        <v/>
      </c>
      <c r="F350" s="16" t="str">
        <f aca="false">IF($A350&gt;$C$11,"",IF(N(B350)&lt;=0,0,MIN($C$8,N(B350)-N(E350))))</f>
        <v/>
      </c>
      <c r="G350" s="16" t="str">
        <f aca="false">IF($A350&gt;$C$11,"",ROUND(N(B350)-N(E350)-N(F350),2))</f>
        <v/>
      </c>
      <c r="H350" s="16" t="str">
        <f aca="false">IF($A350&gt;$C$11,"",N(H349)+N(D350))</f>
        <v/>
      </c>
    </row>
    <row r="351" customFormat="false" ht="15" hidden="false" customHeight="false" outlineLevel="0" collapsed="false">
      <c r="A351" s="13" t="n">
        <v>335</v>
      </c>
      <c r="B351" s="14" t="str">
        <f aca="false">IF($A351&gt;$C$11,"",N(G350))</f>
        <v/>
      </c>
      <c r="C351" s="14" t="str">
        <f aca="false">IF($A351&gt;$C$11,"",IF(N(B351)&lt;=0,0,IF($A351=$C$11,N(B351)+N(D351),MIN($C$12,N(B351)+N(D351)))))</f>
        <v/>
      </c>
      <c r="D351" s="14" t="str">
        <f aca="false">IF($A351&gt;$C$11,"",ROUND(N(B351)*$C$10,2))</f>
        <v/>
      </c>
      <c r="E351" s="14" t="str">
        <f aca="false">IF($A351&gt;$C$11,"",N(C351)-N(D351))</f>
        <v/>
      </c>
      <c r="F351" s="14" t="str">
        <f aca="false">IF($A351&gt;$C$11,"",IF(N(B351)&lt;=0,0,MIN($C$8,N(B351)-N(E351))))</f>
        <v/>
      </c>
      <c r="G351" s="14" t="str">
        <f aca="false">IF($A351&gt;$C$11,"",ROUND(N(B351)-N(E351)-N(F351),2))</f>
        <v/>
      </c>
      <c r="H351" s="14" t="str">
        <f aca="false">IF($A351&gt;$C$11,"",N(H350)+N(D351))</f>
        <v/>
      </c>
    </row>
    <row r="352" customFormat="false" ht="15" hidden="false" customHeight="false" outlineLevel="0" collapsed="false">
      <c r="A352" s="15" t="n">
        <v>336</v>
      </c>
      <c r="B352" s="16" t="str">
        <f aca="false">IF($A352&gt;$C$11,"",N(G351))</f>
        <v/>
      </c>
      <c r="C352" s="16" t="str">
        <f aca="false">IF($A352&gt;$C$11,"",IF(N(B352)&lt;=0,0,IF($A352=$C$11,N(B352)+N(D352),MIN($C$12,N(B352)+N(D352)))))</f>
        <v/>
      </c>
      <c r="D352" s="16" t="str">
        <f aca="false">IF($A352&gt;$C$11,"",ROUND(N(B352)*$C$10,2))</f>
        <v/>
      </c>
      <c r="E352" s="16" t="str">
        <f aca="false">IF($A352&gt;$C$11,"",N(C352)-N(D352))</f>
        <v/>
      </c>
      <c r="F352" s="16" t="str">
        <f aca="false">IF($A352&gt;$C$11,"",IF(N(B352)&lt;=0,0,MIN($C$8,N(B352)-N(E352))))</f>
        <v/>
      </c>
      <c r="G352" s="16" t="str">
        <f aca="false">IF($A352&gt;$C$11,"",ROUND(N(B352)-N(E352)-N(F352),2))</f>
        <v/>
      </c>
      <c r="H352" s="16" t="str">
        <f aca="false">IF($A352&gt;$C$11,"",N(H351)+N(D352))</f>
        <v/>
      </c>
    </row>
    <row r="353" customFormat="false" ht="15" hidden="false" customHeight="false" outlineLevel="0" collapsed="false">
      <c r="A353" s="13" t="n">
        <v>337</v>
      </c>
      <c r="B353" s="14" t="str">
        <f aca="false">IF($A353&gt;$C$11,"",N(G352))</f>
        <v/>
      </c>
      <c r="C353" s="14" t="str">
        <f aca="false">IF($A353&gt;$C$11,"",IF(N(B353)&lt;=0,0,IF($A353=$C$11,N(B353)+N(D353),MIN($C$12,N(B353)+N(D353)))))</f>
        <v/>
      </c>
      <c r="D353" s="14" t="str">
        <f aca="false">IF($A353&gt;$C$11,"",ROUND(N(B353)*$C$10,2))</f>
        <v/>
      </c>
      <c r="E353" s="14" t="str">
        <f aca="false">IF($A353&gt;$C$11,"",N(C353)-N(D353))</f>
        <v/>
      </c>
      <c r="F353" s="14" t="str">
        <f aca="false">IF($A353&gt;$C$11,"",IF(N(B353)&lt;=0,0,MIN($C$8,N(B353)-N(E353))))</f>
        <v/>
      </c>
      <c r="G353" s="14" t="str">
        <f aca="false">IF($A353&gt;$C$11,"",ROUND(N(B353)-N(E353)-N(F353),2))</f>
        <v/>
      </c>
      <c r="H353" s="14" t="str">
        <f aca="false">IF($A353&gt;$C$11,"",N(H352)+N(D353))</f>
        <v/>
      </c>
    </row>
    <row r="354" customFormat="false" ht="15" hidden="false" customHeight="false" outlineLevel="0" collapsed="false">
      <c r="A354" s="15" t="n">
        <v>338</v>
      </c>
      <c r="B354" s="16" t="str">
        <f aca="false">IF($A354&gt;$C$11,"",N(G353))</f>
        <v/>
      </c>
      <c r="C354" s="16" t="str">
        <f aca="false">IF($A354&gt;$C$11,"",IF(N(B354)&lt;=0,0,IF($A354=$C$11,N(B354)+N(D354),MIN($C$12,N(B354)+N(D354)))))</f>
        <v/>
      </c>
      <c r="D354" s="16" t="str">
        <f aca="false">IF($A354&gt;$C$11,"",ROUND(N(B354)*$C$10,2))</f>
        <v/>
      </c>
      <c r="E354" s="16" t="str">
        <f aca="false">IF($A354&gt;$C$11,"",N(C354)-N(D354))</f>
        <v/>
      </c>
      <c r="F354" s="16" t="str">
        <f aca="false">IF($A354&gt;$C$11,"",IF(N(B354)&lt;=0,0,MIN($C$8,N(B354)-N(E354))))</f>
        <v/>
      </c>
      <c r="G354" s="16" t="str">
        <f aca="false">IF($A354&gt;$C$11,"",ROUND(N(B354)-N(E354)-N(F354),2))</f>
        <v/>
      </c>
      <c r="H354" s="16" t="str">
        <f aca="false">IF($A354&gt;$C$11,"",N(H353)+N(D354))</f>
        <v/>
      </c>
    </row>
    <row r="355" customFormat="false" ht="15" hidden="false" customHeight="false" outlineLevel="0" collapsed="false">
      <c r="A355" s="13" t="n">
        <v>339</v>
      </c>
      <c r="B355" s="14" t="str">
        <f aca="false">IF($A355&gt;$C$11,"",N(G354))</f>
        <v/>
      </c>
      <c r="C355" s="14" t="str">
        <f aca="false">IF($A355&gt;$C$11,"",IF(N(B355)&lt;=0,0,IF($A355=$C$11,N(B355)+N(D355),MIN($C$12,N(B355)+N(D355)))))</f>
        <v/>
      </c>
      <c r="D355" s="14" t="str">
        <f aca="false">IF($A355&gt;$C$11,"",ROUND(N(B355)*$C$10,2))</f>
        <v/>
      </c>
      <c r="E355" s="14" t="str">
        <f aca="false">IF($A355&gt;$C$11,"",N(C355)-N(D355))</f>
        <v/>
      </c>
      <c r="F355" s="14" t="str">
        <f aca="false">IF($A355&gt;$C$11,"",IF(N(B355)&lt;=0,0,MIN($C$8,N(B355)-N(E355))))</f>
        <v/>
      </c>
      <c r="G355" s="14" t="str">
        <f aca="false">IF($A355&gt;$C$11,"",ROUND(N(B355)-N(E355)-N(F355),2))</f>
        <v/>
      </c>
      <c r="H355" s="14" t="str">
        <f aca="false">IF($A355&gt;$C$11,"",N(H354)+N(D355))</f>
        <v/>
      </c>
    </row>
    <row r="356" customFormat="false" ht="15" hidden="false" customHeight="false" outlineLevel="0" collapsed="false">
      <c r="A356" s="15" t="n">
        <v>340</v>
      </c>
      <c r="B356" s="16" t="str">
        <f aca="false">IF($A356&gt;$C$11,"",N(G355))</f>
        <v/>
      </c>
      <c r="C356" s="16" t="str">
        <f aca="false">IF($A356&gt;$C$11,"",IF(N(B356)&lt;=0,0,IF($A356=$C$11,N(B356)+N(D356),MIN($C$12,N(B356)+N(D356)))))</f>
        <v/>
      </c>
      <c r="D356" s="16" t="str">
        <f aca="false">IF($A356&gt;$C$11,"",ROUND(N(B356)*$C$10,2))</f>
        <v/>
      </c>
      <c r="E356" s="16" t="str">
        <f aca="false">IF($A356&gt;$C$11,"",N(C356)-N(D356))</f>
        <v/>
      </c>
      <c r="F356" s="16" t="str">
        <f aca="false">IF($A356&gt;$C$11,"",IF(N(B356)&lt;=0,0,MIN($C$8,N(B356)-N(E356))))</f>
        <v/>
      </c>
      <c r="G356" s="16" t="str">
        <f aca="false">IF($A356&gt;$C$11,"",ROUND(N(B356)-N(E356)-N(F356),2))</f>
        <v/>
      </c>
      <c r="H356" s="16" t="str">
        <f aca="false">IF($A356&gt;$C$11,"",N(H355)+N(D356))</f>
        <v/>
      </c>
    </row>
    <row r="357" customFormat="false" ht="15" hidden="false" customHeight="false" outlineLevel="0" collapsed="false">
      <c r="A357" s="13" t="n">
        <v>341</v>
      </c>
      <c r="B357" s="14" t="str">
        <f aca="false">IF($A357&gt;$C$11,"",N(G356))</f>
        <v/>
      </c>
      <c r="C357" s="14" t="str">
        <f aca="false">IF($A357&gt;$C$11,"",IF(N(B357)&lt;=0,0,IF($A357=$C$11,N(B357)+N(D357),MIN($C$12,N(B357)+N(D357)))))</f>
        <v/>
      </c>
      <c r="D357" s="14" t="str">
        <f aca="false">IF($A357&gt;$C$11,"",ROUND(N(B357)*$C$10,2))</f>
        <v/>
      </c>
      <c r="E357" s="14" t="str">
        <f aca="false">IF($A357&gt;$C$11,"",N(C357)-N(D357))</f>
        <v/>
      </c>
      <c r="F357" s="14" t="str">
        <f aca="false">IF($A357&gt;$C$11,"",IF(N(B357)&lt;=0,0,MIN($C$8,N(B357)-N(E357))))</f>
        <v/>
      </c>
      <c r="G357" s="14" t="str">
        <f aca="false">IF($A357&gt;$C$11,"",ROUND(N(B357)-N(E357)-N(F357),2))</f>
        <v/>
      </c>
      <c r="H357" s="14" t="str">
        <f aca="false">IF($A357&gt;$C$11,"",N(H356)+N(D357))</f>
        <v/>
      </c>
    </row>
    <row r="358" customFormat="false" ht="15" hidden="false" customHeight="false" outlineLevel="0" collapsed="false">
      <c r="A358" s="15" t="n">
        <v>342</v>
      </c>
      <c r="B358" s="16" t="str">
        <f aca="false">IF($A358&gt;$C$11,"",N(G357))</f>
        <v/>
      </c>
      <c r="C358" s="16" t="str">
        <f aca="false">IF($A358&gt;$C$11,"",IF(N(B358)&lt;=0,0,IF($A358=$C$11,N(B358)+N(D358),MIN($C$12,N(B358)+N(D358)))))</f>
        <v/>
      </c>
      <c r="D358" s="16" t="str">
        <f aca="false">IF($A358&gt;$C$11,"",ROUND(N(B358)*$C$10,2))</f>
        <v/>
      </c>
      <c r="E358" s="16" t="str">
        <f aca="false">IF($A358&gt;$C$11,"",N(C358)-N(D358))</f>
        <v/>
      </c>
      <c r="F358" s="16" t="str">
        <f aca="false">IF($A358&gt;$C$11,"",IF(N(B358)&lt;=0,0,MIN($C$8,N(B358)-N(E358))))</f>
        <v/>
      </c>
      <c r="G358" s="16" t="str">
        <f aca="false">IF($A358&gt;$C$11,"",ROUND(N(B358)-N(E358)-N(F358),2))</f>
        <v/>
      </c>
      <c r="H358" s="16" t="str">
        <f aca="false">IF($A358&gt;$C$11,"",N(H357)+N(D358))</f>
        <v/>
      </c>
    </row>
    <row r="359" customFormat="false" ht="15" hidden="false" customHeight="false" outlineLevel="0" collapsed="false">
      <c r="A359" s="13" t="n">
        <v>343</v>
      </c>
      <c r="B359" s="14" t="str">
        <f aca="false">IF($A359&gt;$C$11,"",N(G358))</f>
        <v/>
      </c>
      <c r="C359" s="14" t="str">
        <f aca="false">IF($A359&gt;$C$11,"",IF(N(B359)&lt;=0,0,IF($A359=$C$11,N(B359)+N(D359),MIN($C$12,N(B359)+N(D359)))))</f>
        <v/>
      </c>
      <c r="D359" s="14" t="str">
        <f aca="false">IF($A359&gt;$C$11,"",ROUND(N(B359)*$C$10,2))</f>
        <v/>
      </c>
      <c r="E359" s="14" t="str">
        <f aca="false">IF($A359&gt;$C$11,"",N(C359)-N(D359))</f>
        <v/>
      </c>
      <c r="F359" s="14" t="str">
        <f aca="false">IF($A359&gt;$C$11,"",IF(N(B359)&lt;=0,0,MIN($C$8,N(B359)-N(E359))))</f>
        <v/>
      </c>
      <c r="G359" s="14" t="str">
        <f aca="false">IF($A359&gt;$C$11,"",ROUND(N(B359)-N(E359)-N(F359),2))</f>
        <v/>
      </c>
      <c r="H359" s="14" t="str">
        <f aca="false">IF($A359&gt;$C$11,"",N(H358)+N(D359))</f>
        <v/>
      </c>
    </row>
    <row r="360" customFormat="false" ht="15" hidden="false" customHeight="false" outlineLevel="0" collapsed="false">
      <c r="A360" s="15" t="n">
        <v>344</v>
      </c>
      <c r="B360" s="16" t="str">
        <f aca="false">IF($A360&gt;$C$11,"",N(G359))</f>
        <v/>
      </c>
      <c r="C360" s="16" t="str">
        <f aca="false">IF($A360&gt;$C$11,"",IF(N(B360)&lt;=0,0,IF($A360=$C$11,N(B360)+N(D360),MIN($C$12,N(B360)+N(D360)))))</f>
        <v/>
      </c>
      <c r="D360" s="16" t="str">
        <f aca="false">IF($A360&gt;$C$11,"",ROUND(N(B360)*$C$10,2))</f>
        <v/>
      </c>
      <c r="E360" s="16" t="str">
        <f aca="false">IF($A360&gt;$C$11,"",N(C360)-N(D360))</f>
        <v/>
      </c>
      <c r="F360" s="16" t="str">
        <f aca="false">IF($A360&gt;$C$11,"",IF(N(B360)&lt;=0,0,MIN($C$8,N(B360)-N(E360))))</f>
        <v/>
      </c>
      <c r="G360" s="16" t="str">
        <f aca="false">IF($A360&gt;$C$11,"",ROUND(N(B360)-N(E360)-N(F360),2))</f>
        <v/>
      </c>
      <c r="H360" s="16" t="str">
        <f aca="false">IF($A360&gt;$C$11,"",N(H359)+N(D360))</f>
        <v/>
      </c>
    </row>
    <row r="361" customFormat="false" ht="15" hidden="false" customHeight="false" outlineLevel="0" collapsed="false">
      <c r="A361" s="13" t="n">
        <v>345</v>
      </c>
      <c r="B361" s="14" t="str">
        <f aca="false">IF($A361&gt;$C$11,"",N(G360))</f>
        <v/>
      </c>
      <c r="C361" s="14" t="str">
        <f aca="false">IF($A361&gt;$C$11,"",IF(N(B361)&lt;=0,0,IF($A361=$C$11,N(B361)+N(D361),MIN($C$12,N(B361)+N(D361)))))</f>
        <v/>
      </c>
      <c r="D361" s="14" t="str">
        <f aca="false">IF($A361&gt;$C$11,"",ROUND(N(B361)*$C$10,2))</f>
        <v/>
      </c>
      <c r="E361" s="14" t="str">
        <f aca="false">IF($A361&gt;$C$11,"",N(C361)-N(D361))</f>
        <v/>
      </c>
      <c r="F361" s="14" t="str">
        <f aca="false">IF($A361&gt;$C$11,"",IF(N(B361)&lt;=0,0,MIN($C$8,N(B361)-N(E361))))</f>
        <v/>
      </c>
      <c r="G361" s="14" t="str">
        <f aca="false">IF($A361&gt;$C$11,"",ROUND(N(B361)-N(E361)-N(F361),2))</f>
        <v/>
      </c>
      <c r="H361" s="14" t="str">
        <f aca="false">IF($A361&gt;$C$11,"",N(H360)+N(D361))</f>
        <v/>
      </c>
    </row>
    <row r="362" customFormat="false" ht="15" hidden="false" customHeight="false" outlineLevel="0" collapsed="false">
      <c r="A362" s="15" t="n">
        <v>346</v>
      </c>
      <c r="B362" s="16" t="str">
        <f aca="false">IF($A362&gt;$C$11,"",N(G361))</f>
        <v/>
      </c>
      <c r="C362" s="16" t="str">
        <f aca="false">IF($A362&gt;$C$11,"",IF(N(B362)&lt;=0,0,IF($A362=$C$11,N(B362)+N(D362),MIN($C$12,N(B362)+N(D362)))))</f>
        <v/>
      </c>
      <c r="D362" s="16" t="str">
        <f aca="false">IF($A362&gt;$C$11,"",ROUND(N(B362)*$C$10,2))</f>
        <v/>
      </c>
      <c r="E362" s="16" t="str">
        <f aca="false">IF($A362&gt;$C$11,"",N(C362)-N(D362))</f>
        <v/>
      </c>
      <c r="F362" s="16" t="str">
        <f aca="false">IF($A362&gt;$C$11,"",IF(N(B362)&lt;=0,0,MIN($C$8,N(B362)-N(E362))))</f>
        <v/>
      </c>
      <c r="G362" s="16" t="str">
        <f aca="false">IF($A362&gt;$C$11,"",ROUND(N(B362)-N(E362)-N(F362),2))</f>
        <v/>
      </c>
      <c r="H362" s="16" t="str">
        <f aca="false">IF($A362&gt;$C$11,"",N(H361)+N(D362))</f>
        <v/>
      </c>
    </row>
    <row r="363" customFormat="false" ht="15" hidden="false" customHeight="false" outlineLevel="0" collapsed="false">
      <c r="A363" s="13" t="n">
        <v>347</v>
      </c>
      <c r="B363" s="14" t="str">
        <f aca="false">IF($A363&gt;$C$11,"",N(G362))</f>
        <v/>
      </c>
      <c r="C363" s="14" t="str">
        <f aca="false">IF($A363&gt;$C$11,"",IF(N(B363)&lt;=0,0,IF($A363=$C$11,N(B363)+N(D363),MIN($C$12,N(B363)+N(D363)))))</f>
        <v/>
      </c>
      <c r="D363" s="14" t="str">
        <f aca="false">IF($A363&gt;$C$11,"",ROUND(N(B363)*$C$10,2))</f>
        <v/>
      </c>
      <c r="E363" s="14" t="str">
        <f aca="false">IF($A363&gt;$C$11,"",N(C363)-N(D363))</f>
        <v/>
      </c>
      <c r="F363" s="14" t="str">
        <f aca="false">IF($A363&gt;$C$11,"",IF(N(B363)&lt;=0,0,MIN($C$8,N(B363)-N(E363))))</f>
        <v/>
      </c>
      <c r="G363" s="14" t="str">
        <f aca="false">IF($A363&gt;$C$11,"",ROUND(N(B363)-N(E363)-N(F363),2))</f>
        <v/>
      </c>
      <c r="H363" s="14" t="str">
        <f aca="false">IF($A363&gt;$C$11,"",N(H362)+N(D363))</f>
        <v/>
      </c>
    </row>
    <row r="364" customFormat="false" ht="15" hidden="false" customHeight="false" outlineLevel="0" collapsed="false">
      <c r="A364" s="15" t="n">
        <v>348</v>
      </c>
      <c r="B364" s="16" t="str">
        <f aca="false">IF($A364&gt;$C$11,"",N(G363))</f>
        <v/>
      </c>
      <c r="C364" s="16" t="str">
        <f aca="false">IF($A364&gt;$C$11,"",IF(N(B364)&lt;=0,0,IF($A364=$C$11,N(B364)+N(D364),MIN($C$12,N(B364)+N(D364)))))</f>
        <v/>
      </c>
      <c r="D364" s="16" t="str">
        <f aca="false">IF($A364&gt;$C$11,"",ROUND(N(B364)*$C$10,2))</f>
        <v/>
      </c>
      <c r="E364" s="16" t="str">
        <f aca="false">IF($A364&gt;$C$11,"",N(C364)-N(D364))</f>
        <v/>
      </c>
      <c r="F364" s="16" t="str">
        <f aca="false">IF($A364&gt;$C$11,"",IF(N(B364)&lt;=0,0,MIN($C$8,N(B364)-N(E364))))</f>
        <v/>
      </c>
      <c r="G364" s="16" t="str">
        <f aca="false">IF($A364&gt;$C$11,"",ROUND(N(B364)-N(E364)-N(F364),2))</f>
        <v/>
      </c>
      <c r="H364" s="16" t="str">
        <f aca="false">IF($A364&gt;$C$11,"",N(H363)+N(D364))</f>
        <v/>
      </c>
    </row>
    <row r="365" customFormat="false" ht="15" hidden="false" customHeight="false" outlineLevel="0" collapsed="false">
      <c r="A365" s="13" t="n">
        <v>349</v>
      </c>
      <c r="B365" s="14" t="str">
        <f aca="false">IF($A365&gt;$C$11,"",N(G364))</f>
        <v/>
      </c>
      <c r="C365" s="14" t="str">
        <f aca="false">IF($A365&gt;$C$11,"",IF(N(B365)&lt;=0,0,IF($A365=$C$11,N(B365)+N(D365),MIN($C$12,N(B365)+N(D365)))))</f>
        <v/>
      </c>
      <c r="D365" s="14" t="str">
        <f aca="false">IF($A365&gt;$C$11,"",ROUND(N(B365)*$C$10,2))</f>
        <v/>
      </c>
      <c r="E365" s="14" t="str">
        <f aca="false">IF($A365&gt;$C$11,"",N(C365)-N(D365))</f>
        <v/>
      </c>
      <c r="F365" s="14" t="str">
        <f aca="false">IF($A365&gt;$C$11,"",IF(N(B365)&lt;=0,0,MIN($C$8,N(B365)-N(E365))))</f>
        <v/>
      </c>
      <c r="G365" s="14" t="str">
        <f aca="false">IF($A365&gt;$C$11,"",ROUND(N(B365)-N(E365)-N(F365),2))</f>
        <v/>
      </c>
      <c r="H365" s="14" t="str">
        <f aca="false">IF($A365&gt;$C$11,"",N(H364)+N(D365))</f>
        <v/>
      </c>
    </row>
    <row r="366" customFormat="false" ht="15" hidden="false" customHeight="false" outlineLevel="0" collapsed="false">
      <c r="A366" s="15" t="n">
        <v>350</v>
      </c>
      <c r="B366" s="16" t="str">
        <f aca="false">IF($A366&gt;$C$11,"",N(G365))</f>
        <v/>
      </c>
      <c r="C366" s="16" t="str">
        <f aca="false">IF($A366&gt;$C$11,"",IF(N(B366)&lt;=0,0,IF($A366=$C$11,N(B366)+N(D366),MIN($C$12,N(B366)+N(D366)))))</f>
        <v/>
      </c>
      <c r="D366" s="16" t="str">
        <f aca="false">IF($A366&gt;$C$11,"",ROUND(N(B366)*$C$10,2))</f>
        <v/>
      </c>
      <c r="E366" s="16" t="str">
        <f aca="false">IF($A366&gt;$C$11,"",N(C366)-N(D366))</f>
        <v/>
      </c>
      <c r="F366" s="16" t="str">
        <f aca="false">IF($A366&gt;$C$11,"",IF(N(B366)&lt;=0,0,MIN($C$8,N(B366)-N(E366))))</f>
        <v/>
      </c>
      <c r="G366" s="16" t="str">
        <f aca="false">IF($A366&gt;$C$11,"",ROUND(N(B366)-N(E366)-N(F366),2))</f>
        <v/>
      </c>
      <c r="H366" s="16" t="str">
        <f aca="false">IF($A366&gt;$C$11,"",N(H365)+N(D366))</f>
        <v/>
      </c>
    </row>
    <row r="367" customFormat="false" ht="15" hidden="false" customHeight="false" outlineLevel="0" collapsed="false">
      <c r="A367" s="13" t="n">
        <v>351</v>
      </c>
      <c r="B367" s="14" t="str">
        <f aca="false">IF($A367&gt;$C$11,"",N(G366))</f>
        <v/>
      </c>
      <c r="C367" s="14" t="str">
        <f aca="false">IF($A367&gt;$C$11,"",IF(N(B367)&lt;=0,0,IF($A367=$C$11,N(B367)+N(D367),MIN($C$12,N(B367)+N(D367)))))</f>
        <v/>
      </c>
      <c r="D367" s="14" t="str">
        <f aca="false">IF($A367&gt;$C$11,"",ROUND(N(B367)*$C$10,2))</f>
        <v/>
      </c>
      <c r="E367" s="14" t="str">
        <f aca="false">IF($A367&gt;$C$11,"",N(C367)-N(D367))</f>
        <v/>
      </c>
      <c r="F367" s="14" t="str">
        <f aca="false">IF($A367&gt;$C$11,"",IF(N(B367)&lt;=0,0,MIN($C$8,N(B367)-N(E367))))</f>
        <v/>
      </c>
      <c r="G367" s="14" t="str">
        <f aca="false">IF($A367&gt;$C$11,"",ROUND(N(B367)-N(E367)-N(F367),2))</f>
        <v/>
      </c>
      <c r="H367" s="14" t="str">
        <f aca="false">IF($A367&gt;$C$11,"",N(H366)+N(D367))</f>
        <v/>
      </c>
    </row>
    <row r="368" customFormat="false" ht="15" hidden="false" customHeight="false" outlineLevel="0" collapsed="false">
      <c r="A368" s="15" t="n">
        <v>352</v>
      </c>
      <c r="B368" s="16" t="str">
        <f aca="false">IF($A368&gt;$C$11,"",N(G367))</f>
        <v/>
      </c>
      <c r="C368" s="16" t="str">
        <f aca="false">IF($A368&gt;$C$11,"",IF(N(B368)&lt;=0,0,IF($A368=$C$11,N(B368)+N(D368),MIN($C$12,N(B368)+N(D368)))))</f>
        <v/>
      </c>
      <c r="D368" s="16" t="str">
        <f aca="false">IF($A368&gt;$C$11,"",ROUND(N(B368)*$C$10,2))</f>
        <v/>
      </c>
      <c r="E368" s="16" t="str">
        <f aca="false">IF($A368&gt;$C$11,"",N(C368)-N(D368))</f>
        <v/>
      </c>
      <c r="F368" s="16" t="str">
        <f aca="false">IF($A368&gt;$C$11,"",IF(N(B368)&lt;=0,0,MIN($C$8,N(B368)-N(E368))))</f>
        <v/>
      </c>
      <c r="G368" s="16" t="str">
        <f aca="false">IF($A368&gt;$C$11,"",ROUND(N(B368)-N(E368)-N(F368),2))</f>
        <v/>
      </c>
      <c r="H368" s="16" t="str">
        <f aca="false">IF($A368&gt;$C$11,"",N(H367)+N(D368))</f>
        <v/>
      </c>
    </row>
    <row r="369" customFormat="false" ht="15" hidden="false" customHeight="false" outlineLevel="0" collapsed="false">
      <c r="A369" s="13" t="n">
        <v>353</v>
      </c>
      <c r="B369" s="14" t="str">
        <f aca="false">IF($A369&gt;$C$11,"",N(G368))</f>
        <v/>
      </c>
      <c r="C369" s="14" t="str">
        <f aca="false">IF($A369&gt;$C$11,"",IF(N(B369)&lt;=0,0,IF($A369=$C$11,N(B369)+N(D369),MIN($C$12,N(B369)+N(D369)))))</f>
        <v/>
      </c>
      <c r="D369" s="14" t="str">
        <f aca="false">IF($A369&gt;$C$11,"",ROUND(N(B369)*$C$10,2))</f>
        <v/>
      </c>
      <c r="E369" s="14" t="str">
        <f aca="false">IF($A369&gt;$C$11,"",N(C369)-N(D369))</f>
        <v/>
      </c>
      <c r="F369" s="14" t="str">
        <f aca="false">IF($A369&gt;$C$11,"",IF(N(B369)&lt;=0,0,MIN($C$8,N(B369)-N(E369))))</f>
        <v/>
      </c>
      <c r="G369" s="14" t="str">
        <f aca="false">IF($A369&gt;$C$11,"",ROUND(N(B369)-N(E369)-N(F369),2))</f>
        <v/>
      </c>
      <c r="H369" s="14" t="str">
        <f aca="false">IF($A369&gt;$C$11,"",N(H368)+N(D369))</f>
        <v/>
      </c>
    </row>
    <row r="370" customFormat="false" ht="15" hidden="false" customHeight="false" outlineLevel="0" collapsed="false">
      <c r="A370" s="15" t="n">
        <v>354</v>
      </c>
      <c r="B370" s="16" t="str">
        <f aca="false">IF($A370&gt;$C$11,"",N(G369))</f>
        <v/>
      </c>
      <c r="C370" s="16" t="str">
        <f aca="false">IF($A370&gt;$C$11,"",IF(N(B370)&lt;=0,0,IF($A370=$C$11,N(B370)+N(D370),MIN($C$12,N(B370)+N(D370)))))</f>
        <v/>
      </c>
      <c r="D370" s="16" t="str">
        <f aca="false">IF($A370&gt;$C$11,"",ROUND(N(B370)*$C$10,2))</f>
        <v/>
      </c>
      <c r="E370" s="16" t="str">
        <f aca="false">IF($A370&gt;$C$11,"",N(C370)-N(D370))</f>
        <v/>
      </c>
      <c r="F370" s="16" t="str">
        <f aca="false">IF($A370&gt;$C$11,"",IF(N(B370)&lt;=0,0,MIN($C$8,N(B370)-N(E370))))</f>
        <v/>
      </c>
      <c r="G370" s="16" t="str">
        <f aca="false">IF($A370&gt;$C$11,"",ROUND(N(B370)-N(E370)-N(F370),2))</f>
        <v/>
      </c>
      <c r="H370" s="16" t="str">
        <f aca="false">IF($A370&gt;$C$11,"",N(H369)+N(D370))</f>
        <v/>
      </c>
    </row>
    <row r="371" customFormat="false" ht="15" hidden="false" customHeight="false" outlineLevel="0" collapsed="false">
      <c r="A371" s="13" t="n">
        <v>355</v>
      </c>
      <c r="B371" s="14" t="str">
        <f aca="false">IF($A371&gt;$C$11,"",N(G370))</f>
        <v/>
      </c>
      <c r="C371" s="14" t="str">
        <f aca="false">IF($A371&gt;$C$11,"",IF(N(B371)&lt;=0,0,IF($A371=$C$11,N(B371)+N(D371),MIN($C$12,N(B371)+N(D371)))))</f>
        <v/>
      </c>
      <c r="D371" s="14" t="str">
        <f aca="false">IF($A371&gt;$C$11,"",ROUND(N(B371)*$C$10,2))</f>
        <v/>
      </c>
      <c r="E371" s="14" t="str">
        <f aca="false">IF($A371&gt;$C$11,"",N(C371)-N(D371))</f>
        <v/>
      </c>
      <c r="F371" s="14" t="str">
        <f aca="false">IF($A371&gt;$C$11,"",IF(N(B371)&lt;=0,0,MIN($C$8,N(B371)-N(E371))))</f>
        <v/>
      </c>
      <c r="G371" s="14" t="str">
        <f aca="false">IF($A371&gt;$C$11,"",ROUND(N(B371)-N(E371)-N(F371),2))</f>
        <v/>
      </c>
      <c r="H371" s="14" t="str">
        <f aca="false">IF($A371&gt;$C$11,"",N(H370)+N(D371))</f>
        <v/>
      </c>
    </row>
    <row r="372" customFormat="false" ht="15" hidden="false" customHeight="false" outlineLevel="0" collapsed="false">
      <c r="A372" s="15" t="n">
        <v>356</v>
      </c>
      <c r="B372" s="16" t="str">
        <f aca="false">IF($A372&gt;$C$11,"",N(G371))</f>
        <v/>
      </c>
      <c r="C372" s="16" t="str">
        <f aca="false">IF($A372&gt;$C$11,"",IF(N(B372)&lt;=0,0,IF($A372=$C$11,N(B372)+N(D372),MIN($C$12,N(B372)+N(D372)))))</f>
        <v/>
      </c>
      <c r="D372" s="16" t="str">
        <f aca="false">IF($A372&gt;$C$11,"",ROUND(N(B372)*$C$10,2))</f>
        <v/>
      </c>
      <c r="E372" s="16" t="str">
        <f aca="false">IF($A372&gt;$C$11,"",N(C372)-N(D372))</f>
        <v/>
      </c>
      <c r="F372" s="16" t="str">
        <f aca="false">IF($A372&gt;$C$11,"",IF(N(B372)&lt;=0,0,MIN($C$8,N(B372)-N(E372))))</f>
        <v/>
      </c>
      <c r="G372" s="16" t="str">
        <f aca="false">IF($A372&gt;$C$11,"",ROUND(N(B372)-N(E372)-N(F372),2))</f>
        <v/>
      </c>
      <c r="H372" s="16" t="str">
        <f aca="false">IF($A372&gt;$C$11,"",N(H371)+N(D372))</f>
        <v/>
      </c>
    </row>
    <row r="373" customFormat="false" ht="15" hidden="false" customHeight="false" outlineLevel="0" collapsed="false">
      <c r="A373" s="13" t="n">
        <v>357</v>
      </c>
      <c r="B373" s="14" t="str">
        <f aca="false">IF($A373&gt;$C$11,"",N(G372))</f>
        <v/>
      </c>
      <c r="C373" s="14" t="str">
        <f aca="false">IF($A373&gt;$C$11,"",IF(N(B373)&lt;=0,0,IF($A373=$C$11,N(B373)+N(D373),MIN($C$12,N(B373)+N(D373)))))</f>
        <v/>
      </c>
      <c r="D373" s="14" t="str">
        <f aca="false">IF($A373&gt;$C$11,"",ROUND(N(B373)*$C$10,2))</f>
        <v/>
      </c>
      <c r="E373" s="14" t="str">
        <f aca="false">IF($A373&gt;$C$11,"",N(C373)-N(D373))</f>
        <v/>
      </c>
      <c r="F373" s="14" t="str">
        <f aca="false">IF($A373&gt;$C$11,"",IF(N(B373)&lt;=0,0,MIN($C$8,N(B373)-N(E373))))</f>
        <v/>
      </c>
      <c r="G373" s="14" t="str">
        <f aca="false">IF($A373&gt;$C$11,"",ROUND(N(B373)-N(E373)-N(F373),2))</f>
        <v/>
      </c>
      <c r="H373" s="14" t="str">
        <f aca="false">IF($A373&gt;$C$11,"",N(H372)+N(D373))</f>
        <v/>
      </c>
    </row>
    <row r="374" customFormat="false" ht="15" hidden="false" customHeight="false" outlineLevel="0" collapsed="false">
      <c r="A374" s="15" t="n">
        <v>358</v>
      </c>
      <c r="B374" s="16" t="str">
        <f aca="false">IF($A374&gt;$C$11,"",N(G373))</f>
        <v/>
      </c>
      <c r="C374" s="16" t="str">
        <f aca="false">IF($A374&gt;$C$11,"",IF(N(B374)&lt;=0,0,IF($A374=$C$11,N(B374)+N(D374),MIN($C$12,N(B374)+N(D374)))))</f>
        <v/>
      </c>
      <c r="D374" s="16" t="str">
        <f aca="false">IF($A374&gt;$C$11,"",ROUND(N(B374)*$C$10,2))</f>
        <v/>
      </c>
      <c r="E374" s="16" t="str">
        <f aca="false">IF($A374&gt;$C$11,"",N(C374)-N(D374))</f>
        <v/>
      </c>
      <c r="F374" s="16" t="str">
        <f aca="false">IF($A374&gt;$C$11,"",IF(N(B374)&lt;=0,0,MIN($C$8,N(B374)-N(E374))))</f>
        <v/>
      </c>
      <c r="G374" s="16" t="str">
        <f aca="false">IF($A374&gt;$C$11,"",ROUND(N(B374)-N(E374)-N(F374),2))</f>
        <v/>
      </c>
      <c r="H374" s="16" t="str">
        <f aca="false">IF($A374&gt;$C$11,"",N(H373)+N(D374))</f>
        <v/>
      </c>
    </row>
    <row r="375" customFormat="false" ht="15" hidden="false" customHeight="false" outlineLevel="0" collapsed="false">
      <c r="A375" s="13" t="n">
        <v>359</v>
      </c>
      <c r="B375" s="14" t="str">
        <f aca="false">IF($A375&gt;$C$11,"",N(G374))</f>
        <v/>
      </c>
      <c r="C375" s="14" t="str">
        <f aca="false">IF($A375&gt;$C$11,"",IF(N(B375)&lt;=0,0,IF($A375=$C$11,N(B375)+N(D375),MIN($C$12,N(B375)+N(D375)))))</f>
        <v/>
      </c>
      <c r="D375" s="14" t="str">
        <f aca="false">IF($A375&gt;$C$11,"",ROUND(N(B375)*$C$10,2))</f>
        <v/>
      </c>
      <c r="E375" s="14" t="str">
        <f aca="false">IF($A375&gt;$C$11,"",N(C375)-N(D375))</f>
        <v/>
      </c>
      <c r="F375" s="14" t="str">
        <f aca="false">IF($A375&gt;$C$11,"",IF(N(B375)&lt;=0,0,MIN($C$8,N(B375)-N(E375))))</f>
        <v/>
      </c>
      <c r="G375" s="14" t="str">
        <f aca="false">IF($A375&gt;$C$11,"",ROUND(N(B375)-N(E375)-N(F375),2))</f>
        <v/>
      </c>
      <c r="H375" s="14" t="str">
        <f aca="false">IF($A375&gt;$C$11,"",N(H374)+N(D375))</f>
        <v/>
      </c>
    </row>
    <row r="376" customFormat="false" ht="15" hidden="false" customHeight="false" outlineLevel="0" collapsed="false">
      <c r="A376" s="15" t="n">
        <v>360</v>
      </c>
      <c r="B376" s="16" t="str">
        <f aca="false">IF($A376&gt;$C$11,"",N(G375))</f>
        <v/>
      </c>
      <c r="C376" s="16" t="str">
        <f aca="false">IF($A376&gt;$C$11,"",IF(N(B376)&lt;=0,0,IF($A376=$C$11,N(B376)+N(D376),MIN($C$12,N(B376)+N(D376)))))</f>
        <v/>
      </c>
      <c r="D376" s="16" t="str">
        <f aca="false">IF($A376&gt;$C$11,"",ROUND(N(B376)*$C$10,2))</f>
        <v/>
      </c>
      <c r="E376" s="16" t="str">
        <f aca="false">IF($A376&gt;$C$11,"",N(C376)-N(D376))</f>
        <v/>
      </c>
      <c r="F376" s="16" t="str">
        <f aca="false">IF($A376&gt;$C$11,"",IF(N(B376)&lt;=0,0,MIN($C$8,N(B376)-N(E376))))</f>
        <v/>
      </c>
      <c r="G376" s="16" t="str">
        <f aca="false">IF($A376&gt;$C$11,"",ROUND(N(B376)-N(E376)-N(F376),2))</f>
        <v/>
      </c>
      <c r="H376" s="16" t="str">
        <f aca="false">IF($A376&gt;$C$11,"",N(H375)+N(D376))</f>
        <v/>
      </c>
    </row>
    <row r="378" customFormat="false" ht="15" hidden="false" customHeight="false" outlineLevel="0" collapsed="false">
      <c r="A378" s="2" t="s">
        <v>20</v>
      </c>
    </row>
  </sheetData>
  <mergeCells count="10">
    <mergeCell ref="A4:B4"/>
    <mergeCell ref="A5:B5"/>
    <mergeCell ref="A6:B6"/>
    <mergeCell ref="A7:B7"/>
    <mergeCell ref="A8:B8"/>
    <mergeCell ref="A10:B10"/>
    <mergeCell ref="A11:B11"/>
    <mergeCell ref="A12:B12"/>
    <mergeCell ref="A13:B13"/>
    <mergeCell ref="A14:B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2026-11-05T12:59:02Z</dcterms:created>
  <dc:creator>AI Accounting Vendors</dc:creator>
  <dc:description/>
  <dc:language>en-US</dc:language>
  <cp:lastModifiedBy/>
  <dcterms:modified xsi:type="dcterms:W3CDTF">2026-11-05T12:59:02Z</dcterms:modified>
  <cp:revision>0</cp:revision>
  <dc:subject/>
  <dc:title>Loan amortization schedule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